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udget" sheetId="1" r:id="rId1"/>
    <sheet name="Fin_plan" sheetId="2" r:id="rId2"/>
  </sheets>
  <definedNames>
    <definedName name="alter_total">'budget'!#REF!,'budget'!#REF!,'budget'!#REF!,'budget'!#REF!,'budget'!#REF!,'budget'!#REF!,'budget'!#REF!,'budget'!#REF!,'budget'!#REF!,'budget'!$G$9,'budget'!$G$5</definedName>
    <definedName name="cinema_total">'budget'!$F$5,'budget'!$F$9,'budget'!#REF!,'budget'!#REF!,'budget'!#REF!,'budget'!#REF!,'budget'!#REF!,'budget'!#REF!,'budget'!#REF!,'budget'!#REF!,'budget'!#REF!</definedName>
    <definedName name="_xlnm.Print_Area" localSheetId="0">'budget'!$A$1:$H$91</definedName>
    <definedName name="total">'budget'!$H$5,'budget'!$H$9,'budget'!#REF!,'budget'!#REF!,'budget'!#REF!,'budget'!#REF!,'budget'!#REF!,'budget'!#REF!,'budget'!#REF!,'budget'!#REF!,'budget'!#REF!</definedName>
  </definedNames>
  <calcPr fullCalcOnLoad="1"/>
</workbook>
</file>

<file path=xl/sharedStrings.xml><?xml version="1.0" encoding="utf-8"?>
<sst xmlns="http://schemas.openxmlformats.org/spreadsheetml/2006/main" count="133" uniqueCount="112">
  <si>
    <t xml:space="preserve">    </t>
  </si>
  <si>
    <t xml:space="preserve">                    </t>
  </si>
  <si>
    <t xml:space="preserve">        </t>
  </si>
  <si>
    <t xml:space="preserve">           </t>
  </si>
  <si>
    <t xml:space="preserve">                                                              </t>
  </si>
  <si>
    <t>#</t>
  </si>
  <si>
    <t>ხარჯების კატეგორია</t>
  </si>
  <si>
    <t>1-ლი ტრანში</t>
  </si>
  <si>
    <t>მე-2 ტრანში</t>
  </si>
  <si>
    <t>მე-3 ტრანში</t>
  </si>
  <si>
    <t xml:space="preserve">კინოცენტრიდან  მოთხ.თანხა   </t>
  </si>
  <si>
    <t>ალტ. დაფინანსების თანხა</t>
  </si>
  <si>
    <t>სულ</t>
  </si>
  <si>
    <t>სხვა</t>
  </si>
  <si>
    <t>საკომუნიკაციო ხარჯები</t>
  </si>
  <si>
    <t>ბიუჯეტი</t>
  </si>
  <si>
    <t>სახელწოდება</t>
  </si>
  <si>
    <t>პროდიუსერი</t>
  </si>
  <si>
    <t xml:space="preserve">            მთავარი პროდუსერი</t>
  </si>
  <si>
    <t>(სახელი,გვარი,ხელმოწერა)</t>
  </si>
  <si>
    <t xml:space="preserve">იდეა                     </t>
  </si>
  <si>
    <t>შევსების თარიღი</t>
  </si>
  <si>
    <t>გრიპი</t>
  </si>
  <si>
    <t>ფერების კორექცია</t>
  </si>
  <si>
    <t>საწვავი</t>
  </si>
  <si>
    <t>მანქანა / მძღოლი</t>
  </si>
  <si>
    <t>გენერატორი</t>
  </si>
  <si>
    <t xml:space="preserve"> ქრონომეტრაჟი</t>
  </si>
  <si>
    <t>ფორმატი</t>
  </si>
  <si>
    <t>გადაღება დღე</t>
  </si>
  <si>
    <t>სცენარი</t>
  </si>
  <si>
    <t>წარმოების ჯგუფი</t>
  </si>
  <si>
    <t>ავტორები</t>
  </si>
  <si>
    <t>რეჟისორი</t>
  </si>
  <si>
    <t>კონსულტანტი</t>
  </si>
  <si>
    <t>მთხრობელი</t>
  </si>
  <si>
    <t>რეჟისორის ასისტენტი</t>
  </si>
  <si>
    <t>ოპერატორი</t>
  </si>
  <si>
    <t>ოპერატორის ასისტენტი</t>
  </si>
  <si>
    <t>ხმის ჯგუფი</t>
  </si>
  <si>
    <t>განათების ჯგუფი</t>
  </si>
  <si>
    <t>წარმოების მენეჯერი</t>
  </si>
  <si>
    <t>სკაუტი</t>
  </si>
  <si>
    <t>ფოტოგრაფი</t>
  </si>
  <si>
    <t>მკვლევარი</t>
  </si>
  <si>
    <t>მივლინება და მგზავრობა</t>
  </si>
  <si>
    <t>სასტუმრო</t>
  </si>
  <si>
    <t>მინი ავტობუსი</t>
  </si>
  <si>
    <t>აღჭურვილობა გადასაღებ მოედანზე</t>
  </si>
  <si>
    <t>ლინზები</t>
  </si>
  <si>
    <t>კამერის მასალები</t>
  </si>
  <si>
    <t>რაცია</t>
  </si>
  <si>
    <t>ხმის აღჭურვილობა</t>
  </si>
  <si>
    <t xml:space="preserve">დამხმარე აღჭურვილობა       </t>
  </si>
  <si>
    <t>ვინჩესტერი</t>
  </si>
  <si>
    <t>მახსოვრობის ბარათები</t>
  </si>
  <si>
    <t>ბატარეები</t>
  </si>
  <si>
    <t>სტუდია</t>
  </si>
  <si>
    <t>აუდიო ბაზა</t>
  </si>
  <si>
    <t>ხმა და მუსიკა</t>
  </si>
  <si>
    <t>კომპოზიტორი</t>
  </si>
  <si>
    <t>ხმის ეფექტები</t>
  </si>
  <si>
    <t>ხმის მიქსი</t>
  </si>
  <si>
    <t>ტიტრები</t>
  </si>
  <si>
    <t>მონტაჟი</t>
  </si>
  <si>
    <t>სინქრონიზაცია</t>
  </si>
  <si>
    <t>სამონტაჟო მაგიდის ქირა</t>
  </si>
  <si>
    <t>ოფისი</t>
  </si>
  <si>
    <t>ოფისის ქირა</t>
  </si>
  <si>
    <t>საფოსტო მომსახურეობა</t>
  </si>
  <si>
    <t>საკანცალარიო მასალები</t>
  </si>
  <si>
    <t>იურიდიული მომსახურეობა</t>
  </si>
  <si>
    <t>საბუღალტრო მომსახურეობა</t>
  </si>
  <si>
    <t>მთლიანი დანახარჯები</t>
  </si>
  <si>
    <t>სულ ხარჯები (1)+(2)+(3)+(4)</t>
  </si>
  <si>
    <t>დღიური</t>
  </si>
  <si>
    <t>კამერა</t>
  </si>
  <si>
    <t>განათების აღჭურვილობა</t>
  </si>
  <si>
    <t>გრიპის ჯგუფი</t>
  </si>
  <si>
    <t>საარქივო მასალები</t>
  </si>
  <si>
    <t>გაუთვალისწინებელი ხარჯები   ~10%</t>
  </si>
  <si>
    <t>ტრანზაქციული ხარჯები ~0,2%</t>
  </si>
  <si>
    <t>დაფინანსების გრაფიკი</t>
  </si>
  <si>
    <t>პროექტის სახელწოდება</t>
  </si>
  <si>
    <t>ქრონომეტრაჟი</t>
  </si>
  <si>
    <t>ფინანსური წყაროს დასახელება</t>
  </si>
  <si>
    <t>დაფინანსების სახეობა</t>
  </si>
  <si>
    <t>თანხა</t>
  </si>
  <si>
    <t>პროცენტი</t>
  </si>
  <si>
    <t>ფინანსური წყაროს მოპოვების სტადია</t>
  </si>
  <si>
    <t>მონაწილეობს კონკურსში</t>
  </si>
  <si>
    <t>კინემატოგრაფიის ეროვნული ცენტრი</t>
  </si>
  <si>
    <t>სუბსიდია</t>
  </si>
  <si>
    <t xml:space="preserve">პროდიუსერის პირადი შენატანი </t>
  </si>
  <si>
    <t>აპარატურით ინვესტირება</t>
  </si>
  <si>
    <t>საპრ. კომპანიის ტექ. შენატანი</t>
  </si>
  <si>
    <t>გრანტი</t>
  </si>
  <si>
    <t>სხვა კომპანიის ტექ. შენატანი კონტრაქტი</t>
  </si>
  <si>
    <t>ფულადი ინვესტიცია</t>
  </si>
  <si>
    <t>სხვა კომპანიის ტექ. შენატანი წერილი</t>
  </si>
  <si>
    <t>სხვა ფინანსური რესურსები</t>
  </si>
  <si>
    <t>დეფერმენტი</t>
  </si>
  <si>
    <t xml:space="preserve">წერილობითი შეთანხმება </t>
  </si>
  <si>
    <t>მოპოვებულია (კონტრაქტი)</t>
  </si>
  <si>
    <t>დაგეგმილია მიმართვა</t>
  </si>
  <si>
    <t>დაგეგმილია ფონდში შეტანა</t>
  </si>
  <si>
    <t>მიმდინარეობს მოლაპარაკება</t>
  </si>
  <si>
    <t>1.საავტორო ხარჯები (ხაზს ზევით)</t>
  </si>
  <si>
    <t>2.სულ საწარმოო ხარჯები</t>
  </si>
  <si>
    <t>3.სულ წარმოების შემდგომი ხარჯები</t>
  </si>
  <si>
    <t>4.სულ სხვა ხარჯები</t>
  </si>
  <si>
    <t>5.სულ პროცენტული დანახარჯები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</si>
</sst>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0\ &quot;Lari&quot;"/>
    <numFmt numFmtId="194" formatCode="#,##0.0\ &quot;Lari&quot;"/>
    <numFmt numFmtId="195" formatCode="#,##0\ &quot;Lari&quot;"/>
    <numFmt numFmtId="196" formatCode="#,##0\ _L_a_r_i"/>
    <numFmt numFmtId="197" formatCode="_-* #,##0.00\ [$Lari-437]_-;\-* #,##0.00\ [$Lari-437]_-;_-* &quot;-&quot;??\ [$Lari-437]_-;_-@_-"/>
    <numFmt numFmtId="198" formatCode="_-* #,##0.0\ [$Lari-437]_-;\-* #,##0.0\ [$Lari-437]_-;_-* &quot;-&quot;??\ [$Lari-437]_-;_-@_-"/>
    <numFmt numFmtId="199" formatCode="_-* #,##0\ [$Lari-437]_-;\-* #,##0\ [$Lari-437]_-;_-* &quot;-&quot;??\ [$Lari-437]_-;_-@_-"/>
    <numFmt numFmtId="200" formatCode="#,##0.00\ _L_a_r_i"/>
    <numFmt numFmtId="201" formatCode="0.0"/>
    <numFmt numFmtId="202" formatCode="[$-437]yyyy\ &quot;წლის&quot;\ dd\ mm\,\ dddd"/>
    <numFmt numFmtId="203" formatCode="_-* #,##0.000\ _L_a_r_i_-;\-* #,##0.000\ _L_a_r_i_-;_-* &quot;-&quot;??\ _L_a_r_i_-;_-@_-"/>
    <numFmt numFmtId="204" formatCode="0.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sz val="9"/>
      <color indexed="8"/>
      <name val="AcadNusx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1"/>
      <color indexed="17"/>
      <name val="AcadNusx"/>
      <family val="0"/>
    </font>
    <font>
      <i/>
      <sz val="8"/>
      <color indexed="8"/>
      <name val="AcadNusx"/>
      <family val="0"/>
    </font>
    <font>
      <b/>
      <sz val="16"/>
      <color indexed="8"/>
      <name val="AcadNusx"/>
      <family val="0"/>
    </font>
    <font>
      <sz val="11"/>
      <color indexed="55"/>
      <name val="AcadMtavr"/>
      <family val="0"/>
    </font>
    <font>
      <sz val="11"/>
      <color indexed="55"/>
      <name val="AcadNusx"/>
      <family val="0"/>
    </font>
    <font>
      <b/>
      <sz val="12"/>
      <color indexed="8"/>
      <name val="AcadNusx"/>
      <family val="0"/>
    </font>
    <font>
      <sz val="8"/>
      <color indexed="8"/>
      <name val="AcadNusx"/>
      <family val="0"/>
    </font>
    <font>
      <i/>
      <sz val="8"/>
      <color indexed="23"/>
      <name val="AcadNusx"/>
      <family val="0"/>
    </font>
    <font>
      <sz val="11"/>
      <name val="Calibri"/>
      <family val="2"/>
    </font>
    <font>
      <sz val="8"/>
      <color indexed="8"/>
      <name val="Calibri"/>
      <family val="2"/>
    </font>
    <font>
      <i/>
      <sz val="9"/>
      <color indexed="8"/>
      <name val="AcadNusx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55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23"/>
      <name val="AcadNusx"/>
      <family val="0"/>
    </font>
    <font>
      <b/>
      <sz val="12"/>
      <color indexed="8"/>
      <name val="Arial"/>
      <family val="2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rgb="FF006100"/>
      <name val="AcadNusx"/>
      <family val="0"/>
    </font>
    <font>
      <i/>
      <sz val="8"/>
      <color theme="1"/>
      <name val="AcadNusx"/>
      <family val="0"/>
    </font>
    <font>
      <b/>
      <sz val="16"/>
      <color theme="1"/>
      <name val="AcadNusx"/>
      <family val="0"/>
    </font>
    <font>
      <sz val="11"/>
      <color theme="0" tint="-0.3499799966812134"/>
      <name val="AcadMtavr"/>
      <family val="0"/>
    </font>
    <font>
      <sz val="11"/>
      <color theme="0" tint="-0.3499799966812134"/>
      <name val="AcadNusx"/>
      <family val="0"/>
    </font>
    <font>
      <b/>
      <sz val="12"/>
      <color theme="1"/>
      <name val="AcadNusx"/>
      <family val="0"/>
    </font>
    <font>
      <sz val="8"/>
      <color theme="1"/>
      <name val="AcadNusx"/>
      <family val="0"/>
    </font>
    <font>
      <i/>
      <sz val="8"/>
      <color theme="0" tint="-0.4999699890613556"/>
      <name val="AcadNusx"/>
      <family val="0"/>
    </font>
    <font>
      <sz val="8"/>
      <color theme="1"/>
      <name val="Calibri"/>
      <family val="2"/>
    </font>
    <font>
      <sz val="9"/>
      <color theme="1"/>
      <name val="AcadNusx"/>
      <family val="0"/>
    </font>
    <font>
      <sz val="9"/>
      <color theme="1"/>
      <name val="Arial"/>
      <family val="2"/>
    </font>
    <font>
      <i/>
      <sz val="9"/>
      <color theme="1"/>
      <name val="AcadNusx"/>
      <family val="0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0" tint="-0.24997000396251678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i/>
      <sz val="9"/>
      <color theme="0" tint="-0.4999699890613556"/>
      <name val="AcadNusx"/>
      <family val="0"/>
    </font>
    <font>
      <b/>
      <sz val="12"/>
      <color theme="1"/>
      <name val="Arial"/>
      <family val="2"/>
    </font>
    <font>
      <b/>
      <sz val="11"/>
      <color theme="1"/>
      <name val="AcadNusx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medium"/>
      <top style="dotted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7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2" fillId="33" borderId="0" xfId="0" applyFont="1" applyFill="1" applyAlignment="1">
      <alignment/>
    </xf>
    <xf numFmtId="193" fontId="0" fillId="33" borderId="0" xfId="0" applyNumberFormat="1" applyFill="1" applyAlignment="1">
      <alignment/>
    </xf>
    <xf numFmtId="0" fontId="72" fillId="0" borderId="0" xfId="48" applyFont="1" applyFill="1" applyBorder="1" applyAlignment="1" applyProtection="1">
      <alignment/>
      <protection locked="0"/>
    </xf>
    <xf numFmtId="197" fontId="68" fillId="34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vertical="center"/>
    </xf>
    <xf numFmtId="0" fontId="75" fillId="0" borderId="0" xfId="48" applyFont="1" applyFill="1" applyBorder="1" applyAlignment="1" applyProtection="1">
      <alignment/>
      <protection locked="0"/>
    </xf>
    <xf numFmtId="0" fontId="76" fillId="0" borderId="0" xfId="48" applyFont="1" applyFill="1" applyBorder="1" applyAlignment="1" applyProtection="1">
      <alignment/>
      <protection locked="0"/>
    </xf>
    <xf numFmtId="0" fontId="77" fillId="33" borderId="0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78" fillId="35" borderId="12" xfId="0" applyFont="1" applyFill="1" applyBorder="1" applyAlignment="1">
      <alignment horizontal="center" vertical="center"/>
    </xf>
    <xf numFmtId="0" fontId="78" fillId="35" borderId="12" xfId="0" applyFont="1" applyFill="1" applyBorder="1" applyAlignment="1">
      <alignment horizontal="center" vertical="center" wrapText="1"/>
    </xf>
    <xf numFmtId="0" fontId="78" fillId="35" borderId="13" xfId="0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/>
    </xf>
    <xf numFmtId="0" fontId="79" fillId="0" borderId="0" xfId="0" applyFont="1" applyAlignment="1">
      <alignment horizontal="center" vertical="center"/>
    </xf>
    <xf numFmtId="197" fontId="34" fillId="36" borderId="14" xfId="0" applyNumberFormat="1" applyFont="1" applyFill="1" applyBorder="1" applyAlignment="1">
      <alignment horizontal="center"/>
    </xf>
    <xf numFmtId="0" fontId="80" fillId="0" borderId="15" xfId="0" applyFont="1" applyBorder="1" applyAlignment="1">
      <alignment/>
    </xf>
    <xf numFmtId="0" fontId="81" fillId="0" borderId="16" xfId="0" applyFont="1" applyBorder="1" applyAlignment="1">
      <alignment vertical="top" wrapText="1"/>
    </xf>
    <xf numFmtId="0" fontId="82" fillId="0" borderId="16" xfId="0" applyFont="1" applyBorder="1" applyAlignment="1">
      <alignment horizontal="center" vertical="top" wrapText="1"/>
    </xf>
    <xf numFmtId="197" fontId="0" fillId="0" borderId="16" xfId="0" applyNumberFormat="1" applyFont="1" applyFill="1" applyBorder="1" applyAlignment="1">
      <alignment horizontal="center"/>
    </xf>
    <xf numFmtId="197" fontId="0" fillId="0" borderId="16" xfId="0" applyNumberFormat="1" applyFont="1" applyFill="1" applyBorder="1" applyAlignment="1" applyProtection="1">
      <alignment horizontal="center"/>
      <protection locked="0"/>
    </xf>
    <xf numFmtId="197" fontId="0" fillId="0" borderId="17" xfId="0" applyNumberFormat="1" applyFont="1" applyFill="1" applyBorder="1" applyAlignment="1">
      <alignment horizontal="center"/>
    </xf>
    <xf numFmtId="0" fontId="83" fillId="4" borderId="16" xfId="0" applyFont="1" applyFill="1" applyBorder="1" applyAlignment="1" applyProtection="1">
      <alignment vertical="top" wrapText="1"/>
      <protection locked="0"/>
    </xf>
    <xf numFmtId="0" fontId="81" fillId="0" borderId="16" xfId="0" applyFont="1" applyFill="1" applyBorder="1" applyAlignment="1">
      <alignment vertical="top" wrapText="1"/>
    </xf>
    <xf numFmtId="197" fontId="34" fillId="36" borderId="18" xfId="0" applyNumberFormat="1" applyFont="1" applyFill="1" applyBorder="1" applyAlignment="1">
      <alignment horizontal="center"/>
    </xf>
    <xf numFmtId="0" fontId="84" fillId="37" borderId="19" xfId="0" applyFont="1" applyFill="1" applyBorder="1" applyAlignment="1">
      <alignment horizontal="center" vertical="center"/>
    </xf>
    <xf numFmtId="197" fontId="68" fillId="38" borderId="19" xfId="0" applyNumberFormat="1" applyFont="1" applyFill="1" applyBorder="1" applyAlignment="1">
      <alignment horizontal="center"/>
    </xf>
    <xf numFmtId="197" fontId="34" fillId="36" borderId="20" xfId="0" applyNumberFormat="1" applyFont="1" applyFill="1" applyBorder="1" applyAlignment="1">
      <alignment horizontal="center"/>
    </xf>
    <xf numFmtId="197" fontId="68" fillId="38" borderId="21" xfId="0" applyNumberFormat="1" applyFont="1" applyFill="1" applyBorder="1" applyAlignment="1">
      <alignment horizontal="center"/>
    </xf>
    <xf numFmtId="0" fontId="80" fillId="33" borderId="15" xfId="0" applyFont="1" applyFill="1" applyBorder="1" applyAlignment="1">
      <alignment/>
    </xf>
    <xf numFmtId="0" fontId="81" fillId="33" borderId="16" xfId="0" applyFont="1" applyFill="1" applyBorder="1" applyAlignment="1">
      <alignment vertical="top" wrapText="1"/>
    </xf>
    <xf numFmtId="0" fontId="82" fillId="33" borderId="16" xfId="0" applyFont="1" applyFill="1" applyBorder="1" applyAlignment="1">
      <alignment horizontal="center" vertical="top" wrapText="1"/>
    </xf>
    <xf numFmtId="197" fontId="0" fillId="33" borderId="16" xfId="0" applyNumberFormat="1" applyFont="1" applyFill="1" applyBorder="1" applyAlignment="1">
      <alignment horizontal="center"/>
    </xf>
    <xf numFmtId="197" fontId="0" fillId="33" borderId="16" xfId="0" applyNumberFormat="1" applyFont="1" applyFill="1" applyBorder="1" applyAlignment="1" applyProtection="1">
      <alignment horizontal="center"/>
      <protection locked="0"/>
    </xf>
    <xf numFmtId="197" fontId="0" fillId="33" borderId="17" xfId="0" applyNumberFormat="1" applyFont="1" applyFill="1" applyBorder="1" applyAlignment="1">
      <alignment horizontal="center"/>
    </xf>
    <xf numFmtId="0" fontId="84" fillId="39" borderId="22" xfId="0" applyFont="1" applyFill="1" applyBorder="1" applyAlignment="1">
      <alignment vertical="center"/>
    </xf>
    <xf numFmtId="0" fontId="84" fillId="39" borderId="23" xfId="0" applyFont="1" applyFill="1" applyBorder="1" applyAlignment="1">
      <alignment vertical="center"/>
    </xf>
    <xf numFmtId="0" fontId="84" fillId="39" borderId="23" xfId="0" applyFont="1" applyFill="1" applyBorder="1" applyAlignment="1">
      <alignment horizontal="center" vertical="center"/>
    </xf>
    <xf numFmtId="197" fontId="68" fillId="35" borderId="23" xfId="0" applyNumberFormat="1" applyFont="1" applyFill="1" applyBorder="1" applyAlignment="1">
      <alignment horizontal="center"/>
    </xf>
    <xf numFmtId="197" fontId="68" fillId="35" borderId="24" xfId="0" applyNumberFormat="1" applyFont="1" applyFill="1" applyBorder="1" applyAlignment="1">
      <alignment horizontal="center"/>
    </xf>
    <xf numFmtId="0" fontId="80" fillId="35" borderId="15" xfId="0" applyFont="1" applyFill="1" applyBorder="1" applyAlignment="1">
      <alignment/>
    </xf>
    <xf numFmtId="0" fontId="84" fillId="39" borderId="15" xfId="0" applyFont="1" applyFill="1" applyBorder="1" applyAlignment="1">
      <alignment vertical="center"/>
    </xf>
    <xf numFmtId="0" fontId="84" fillId="39" borderId="16" xfId="0" applyFont="1" applyFill="1" applyBorder="1" applyAlignment="1">
      <alignment vertical="center"/>
    </xf>
    <xf numFmtId="0" fontId="84" fillId="39" borderId="16" xfId="0" applyFont="1" applyFill="1" applyBorder="1" applyAlignment="1">
      <alignment horizontal="center" vertical="center"/>
    </xf>
    <xf numFmtId="197" fontId="68" fillId="35" borderId="16" xfId="0" applyNumberFormat="1" applyFont="1" applyFill="1" applyBorder="1" applyAlignment="1">
      <alignment horizontal="center"/>
    </xf>
    <xf numFmtId="197" fontId="68" fillId="35" borderId="17" xfId="0" applyNumberFormat="1" applyFont="1" applyFill="1" applyBorder="1" applyAlignment="1">
      <alignment horizontal="center"/>
    </xf>
    <xf numFmtId="197" fontId="68" fillId="35" borderId="24" xfId="0" applyNumberFormat="1" applyFont="1" applyFill="1" applyBorder="1" applyAlignment="1">
      <alignment horizontal="center"/>
    </xf>
    <xf numFmtId="0" fontId="84" fillId="35" borderId="16" xfId="0" applyFont="1" applyFill="1" applyBorder="1" applyAlignment="1">
      <alignment horizontal="center"/>
    </xf>
    <xf numFmtId="0" fontId="85" fillId="35" borderId="25" xfId="0" applyFont="1" applyFill="1" applyBorder="1" applyAlignment="1">
      <alignment horizontal="center" vertical="top" wrapText="1"/>
    </xf>
    <xf numFmtId="197" fontId="0" fillId="35" borderId="25" xfId="0" applyNumberFormat="1" applyFill="1" applyBorder="1" applyAlignment="1">
      <alignment horizontal="center"/>
    </xf>
    <xf numFmtId="197" fontId="0" fillId="35" borderId="26" xfId="0" applyNumberFormat="1" applyFill="1" applyBorder="1" applyAlignment="1">
      <alignment horizontal="center"/>
    </xf>
    <xf numFmtId="0" fontId="82" fillId="4" borderId="16" xfId="0" applyFont="1" applyFill="1" applyBorder="1" applyAlignment="1">
      <alignment horizontal="center" vertical="top" wrapText="1"/>
    </xf>
    <xf numFmtId="197" fontId="0" fillId="4" borderId="16" xfId="0" applyNumberFormat="1" applyFont="1" applyFill="1" applyBorder="1" applyAlignment="1">
      <alignment horizontal="center"/>
    </xf>
    <xf numFmtId="197" fontId="0" fillId="4" borderId="16" xfId="0" applyNumberFormat="1" applyFont="1" applyFill="1" applyBorder="1" applyAlignment="1" applyProtection="1">
      <alignment horizontal="center"/>
      <protection locked="0"/>
    </xf>
    <xf numFmtId="197" fontId="0" fillId="4" borderId="17" xfId="0" applyNumberFormat="1" applyFont="1" applyFill="1" applyBorder="1" applyAlignment="1">
      <alignment horizontal="center"/>
    </xf>
    <xf numFmtId="0" fontId="86" fillId="33" borderId="16" xfId="0" applyFont="1" applyFill="1" applyBorder="1" applyAlignment="1" applyProtection="1">
      <alignment horizontal="center" vertical="top" wrapText="1"/>
      <protection locked="0"/>
    </xf>
    <xf numFmtId="0" fontId="82" fillId="33" borderId="16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center" vertical="top" wrapText="1"/>
    </xf>
    <xf numFmtId="0" fontId="81" fillId="33" borderId="27" xfId="0" applyFont="1" applyFill="1" applyBorder="1" applyAlignment="1">
      <alignment vertical="top" wrapText="1"/>
    </xf>
    <xf numFmtId="0" fontId="87" fillId="0" borderId="0" xfId="0" applyFont="1" applyFill="1" applyAlignment="1">
      <alignment/>
    </xf>
    <xf numFmtId="0" fontId="0" fillId="34" borderId="28" xfId="0" applyFill="1" applyBorder="1" applyAlignment="1">
      <alignment/>
    </xf>
    <xf numFmtId="0" fontId="88" fillId="34" borderId="23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9" fillId="0" borderId="16" xfId="0" applyFont="1" applyBorder="1" applyAlignment="1">
      <alignment/>
    </xf>
    <xf numFmtId="0" fontId="90" fillId="0" borderId="16" xfId="0" applyFont="1" applyBorder="1" applyAlignment="1">
      <alignment/>
    </xf>
    <xf numFmtId="197" fontId="91" fillId="0" borderId="16" xfId="0" applyNumberFormat="1" applyFont="1" applyBorder="1" applyAlignment="1">
      <alignment/>
    </xf>
    <xf numFmtId="10" fontId="91" fillId="0" borderId="16" xfId="59" applyNumberFormat="1" applyFont="1" applyBorder="1" applyAlignment="1">
      <alignment/>
    </xf>
    <xf numFmtId="0" fontId="90" fillId="0" borderId="30" xfId="0" applyFont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left" vertical="center"/>
    </xf>
    <xf numFmtId="0" fontId="0" fillId="35" borderId="16" xfId="0" applyFill="1" applyBorder="1" applyAlignment="1">
      <alignment/>
    </xf>
    <xf numFmtId="0" fontId="90" fillId="35" borderId="16" xfId="0" applyFont="1" applyFill="1" applyBorder="1" applyAlignment="1">
      <alignment/>
    </xf>
    <xf numFmtId="0" fontId="91" fillId="35" borderId="16" xfId="0" applyFont="1" applyFill="1" applyBorder="1" applyAlignment="1">
      <alignment/>
    </xf>
    <xf numFmtId="10" fontId="91" fillId="35" borderId="16" xfId="59" applyNumberFormat="1" applyFont="1" applyFill="1" applyBorder="1" applyAlignment="1">
      <alignment/>
    </xf>
    <xf numFmtId="0" fontId="90" fillId="35" borderId="30" xfId="0" applyFont="1" applyFill="1" applyBorder="1" applyAlignment="1">
      <alignment/>
    </xf>
    <xf numFmtId="0" fontId="0" fillId="0" borderId="16" xfId="0" applyBorder="1" applyAlignment="1">
      <alignment/>
    </xf>
    <xf numFmtId="0" fontId="91" fillId="0" borderId="16" xfId="0" applyFont="1" applyBorder="1" applyAlignment="1">
      <alignment/>
    </xf>
    <xf numFmtId="9" fontId="0" fillId="35" borderId="16" xfId="0" applyNumberFormat="1" applyFill="1" applyBorder="1" applyAlignment="1">
      <alignment/>
    </xf>
    <xf numFmtId="9" fontId="90" fillId="35" borderId="16" xfId="0" applyNumberFormat="1" applyFont="1" applyFill="1" applyBorder="1" applyAlignment="1">
      <alignment/>
    </xf>
    <xf numFmtId="9" fontId="0" fillId="0" borderId="18" xfId="0" applyNumberFormat="1" applyBorder="1" applyAlignment="1">
      <alignment/>
    </xf>
    <xf numFmtId="9" fontId="90" fillId="0" borderId="18" xfId="0" applyNumberFormat="1" applyFont="1" applyBorder="1" applyAlignment="1">
      <alignment/>
    </xf>
    <xf numFmtId="0" fontId="91" fillId="0" borderId="18" xfId="0" applyFont="1" applyBorder="1" applyAlignment="1">
      <alignment/>
    </xf>
    <xf numFmtId="10" fontId="91" fillId="0" borderId="18" xfId="59" applyNumberFormat="1" applyFont="1" applyBorder="1" applyAlignment="1">
      <alignment/>
    </xf>
    <xf numFmtId="0" fontId="90" fillId="0" borderId="31" xfId="0" applyFont="1" applyBorder="1" applyAlignment="1">
      <alignment/>
    </xf>
    <xf numFmtId="0" fontId="92" fillId="0" borderId="0" xfId="0" applyFont="1" applyAlignment="1">
      <alignment/>
    </xf>
    <xf numFmtId="197" fontId="85" fillId="0" borderId="0" xfId="0" applyNumberFormat="1" applyFont="1" applyAlignment="1">
      <alignment/>
    </xf>
    <xf numFmtId="10" fontId="91" fillId="0" borderId="0" xfId="59" applyNumberFormat="1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32" xfId="0" applyFont="1" applyBorder="1" applyAlignment="1">
      <alignment/>
    </xf>
    <xf numFmtId="0" fontId="95" fillId="35" borderId="32" xfId="0" applyFont="1" applyFill="1" applyBorder="1" applyAlignment="1">
      <alignment/>
    </xf>
    <xf numFmtId="0" fontId="95" fillId="0" borderId="33" xfId="0" applyFont="1" applyBorder="1" applyAlignment="1">
      <alignment/>
    </xf>
    <xf numFmtId="0" fontId="96" fillId="33" borderId="34" xfId="0" applyFont="1" applyFill="1" applyBorder="1" applyAlignment="1">
      <alignment horizontal="center"/>
    </xf>
    <xf numFmtId="0" fontId="70" fillId="33" borderId="35" xfId="0" applyFont="1" applyFill="1" applyBorder="1" applyAlignment="1" applyProtection="1">
      <alignment horizontal="center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18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/>
      <protection locked="0"/>
    </xf>
    <xf numFmtId="0" fontId="6" fillId="36" borderId="38" xfId="0" applyFont="1" applyFill="1" applyBorder="1" applyAlignment="1" applyProtection="1">
      <alignment horizontal="left" vertical="top"/>
      <protection locked="0"/>
    </xf>
    <xf numFmtId="0" fontId="97" fillId="40" borderId="39" xfId="0" applyFont="1" applyFill="1" applyBorder="1" applyAlignment="1">
      <alignment horizontal="left" vertical="center"/>
    </xf>
    <xf numFmtId="0" fontId="97" fillId="40" borderId="19" xfId="0" applyFont="1" applyFill="1" applyBorder="1" applyAlignment="1">
      <alignment horizontal="left" vertical="center"/>
    </xf>
    <xf numFmtId="0" fontId="98" fillId="35" borderId="40" xfId="0" applyFont="1" applyFill="1" applyBorder="1" applyAlignment="1">
      <alignment horizontal="left" vertical="top" wrapText="1"/>
    </xf>
    <xf numFmtId="0" fontId="98" fillId="35" borderId="41" xfId="0" applyFont="1" applyFill="1" applyBorder="1" applyAlignment="1">
      <alignment horizontal="left" vertical="top" wrapText="1"/>
    </xf>
    <xf numFmtId="0" fontId="87" fillId="0" borderId="3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8"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pane ySplit="4" topLeftCell="A5" activePane="bottomLeft" state="frozen"/>
      <selection pane="topLeft" activeCell="A1" sqref="A1"/>
      <selection pane="bottomLeft" activeCell="G76" sqref="G76"/>
    </sheetView>
  </sheetViews>
  <sheetFormatPr defaultColWidth="9.140625" defaultRowHeight="15" outlineLevelRow="1"/>
  <cols>
    <col min="1" max="1" width="5.57421875" style="0" bestFit="1" customWidth="1"/>
    <col min="2" max="2" width="39.421875" style="0" customWidth="1"/>
    <col min="3" max="4" width="12.7109375" style="0" hidden="1" customWidth="1"/>
    <col min="5" max="5" width="10.7109375" style="0" hidden="1" customWidth="1"/>
    <col min="6" max="6" width="14.28125" style="0" bestFit="1" customWidth="1"/>
    <col min="7" max="7" width="17.421875" style="0" bestFit="1" customWidth="1"/>
    <col min="8" max="8" width="16.00390625" style="0" bestFit="1" customWidth="1"/>
    <col min="9" max="9" width="9.140625" style="0" hidden="1" customWidth="1"/>
  </cols>
  <sheetData>
    <row r="1" spans="1:8" ht="18" customHeight="1">
      <c r="A1" s="6"/>
      <c r="B1" s="19" t="s">
        <v>15</v>
      </c>
      <c r="C1" s="16"/>
      <c r="D1" s="16"/>
      <c r="E1" s="16"/>
      <c r="F1" s="16"/>
      <c r="G1" s="16"/>
      <c r="H1" s="7"/>
    </row>
    <row r="2" spans="1:8" s="3" customFormat="1" ht="15" customHeight="1">
      <c r="A2" s="14"/>
      <c r="B2" s="17" t="s">
        <v>16</v>
      </c>
      <c r="F2" s="18" t="s">
        <v>28</v>
      </c>
      <c r="G2" s="17" t="s">
        <v>27</v>
      </c>
      <c r="H2" s="17" t="s">
        <v>29</v>
      </c>
    </row>
    <row r="3" spans="1:8" s="3" customFormat="1" ht="16.5" thickBot="1">
      <c r="A3" s="14"/>
      <c r="B3" s="18" t="s">
        <v>17</v>
      </c>
      <c r="C3" s="18"/>
      <c r="D3" s="18"/>
      <c r="E3" s="18"/>
      <c r="F3" s="12"/>
      <c r="G3" s="12"/>
      <c r="H3" s="15"/>
    </row>
    <row r="4" spans="1:8" ht="24.75" customHeight="1">
      <c r="A4" s="20" t="s">
        <v>5</v>
      </c>
      <c r="B4" s="21" t="s">
        <v>6</v>
      </c>
      <c r="C4" s="21" t="s">
        <v>7</v>
      </c>
      <c r="D4" s="21" t="s">
        <v>8</v>
      </c>
      <c r="E4" s="21" t="s">
        <v>9</v>
      </c>
      <c r="F4" s="22" t="s">
        <v>10</v>
      </c>
      <c r="G4" s="22" t="s">
        <v>11</v>
      </c>
      <c r="H4" s="23" t="s">
        <v>12</v>
      </c>
    </row>
    <row r="5" spans="1:8" ht="15">
      <c r="A5" s="46">
        <v>1000</v>
      </c>
      <c r="B5" s="47" t="s">
        <v>30</v>
      </c>
      <c r="C5" s="48">
        <f>SUM(C6:C8)</f>
        <v>0</v>
      </c>
      <c r="D5" s="48">
        <f>SUM(D6:D8)</f>
        <v>0</v>
      </c>
      <c r="E5" s="48">
        <f>SUM(E6:E8)</f>
        <v>0</v>
      </c>
      <c r="F5" s="49">
        <f>SUM(F6:F8)</f>
        <v>0</v>
      </c>
      <c r="G5" s="49">
        <f>SUM(G6:G8)</f>
        <v>0</v>
      </c>
      <c r="H5" s="50">
        <f>F5+G5</f>
        <v>0</v>
      </c>
    </row>
    <row r="6" spans="1:8" ht="15" outlineLevel="1">
      <c r="A6" s="51">
        <v>1001</v>
      </c>
      <c r="B6" s="28" t="s">
        <v>20</v>
      </c>
      <c r="C6" s="29"/>
      <c r="D6" s="29"/>
      <c r="E6" s="29"/>
      <c r="F6" s="30"/>
      <c r="G6" s="31"/>
      <c r="H6" s="32">
        <f>F6+G6</f>
        <v>0</v>
      </c>
    </row>
    <row r="7" spans="1:8" ht="15" outlineLevel="1">
      <c r="A7" s="51">
        <v>1002</v>
      </c>
      <c r="B7" s="28" t="s">
        <v>30</v>
      </c>
      <c r="C7" s="29"/>
      <c r="D7" s="29"/>
      <c r="E7" s="29"/>
      <c r="F7" s="30"/>
      <c r="G7" s="31"/>
      <c r="H7" s="32">
        <f>F7+G7</f>
        <v>0</v>
      </c>
    </row>
    <row r="8" spans="1:8" ht="15" outlineLevel="1">
      <c r="A8" s="51">
        <v>1003</v>
      </c>
      <c r="B8" s="33" t="s">
        <v>13</v>
      </c>
      <c r="C8" s="62"/>
      <c r="D8" s="62"/>
      <c r="E8" s="62"/>
      <c r="F8" s="63"/>
      <c r="G8" s="64"/>
      <c r="H8" s="65">
        <f>F8+G8</f>
        <v>0</v>
      </c>
    </row>
    <row r="9" spans="1:8" ht="15">
      <c r="A9" s="52">
        <v>1100</v>
      </c>
      <c r="B9" s="53" t="s">
        <v>32</v>
      </c>
      <c r="C9" s="54">
        <f aca="true" t="shared" si="0" ref="C9:H9">SUM(C10:C15)</f>
        <v>0</v>
      </c>
      <c r="D9" s="54">
        <f t="shared" si="0"/>
        <v>0</v>
      </c>
      <c r="E9" s="54">
        <f t="shared" si="0"/>
        <v>0</v>
      </c>
      <c r="F9" s="55">
        <f t="shared" si="0"/>
        <v>0</v>
      </c>
      <c r="G9" s="55">
        <f t="shared" si="0"/>
        <v>0</v>
      </c>
      <c r="H9" s="56">
        <f t="shared" si="0"/>
        <v>0</v>
      </c>
    </row>
    <row r="10" spans="1:8" ht="15" outlineLevel="1">
      <c r="A10" s="40">
        <v>1101</v>
      </c>
      <c r="B10" s="41" t="s">
        <v>17</v>
      </c>
      <c r="C10" s="42"/>
      <c r="D10" s="42"/>
      <c r="E10" s="42"/>
      <c r="F10" s="43"/>
      <c r="G10" s="44"/>
      <c r="H10" s="45">
        <f>F10+G10</f>
        <v>0</v>
      </c>
    </row>
    <row r="11" spans="1:8" ht="15" outlineLevel="1">
      <c r="A11" s="40">
        <v>1102</v>
      </c>
      <c r="B11" s="41" t="s">
        <v>33</v>
      </c>
      <c r="C11" s="42"/>
      <c r="D11" s="42"/>
      <c r="E11" s="42"/>
      <c r="F11" s="43"/>
      <c r="G11" s="44"/>
      <c r="H11" s="45">
        <f aca="true" t="shared" si="1" ref="H11:H28">F11+G11</f>
        <v>0</v>
      </c>
    </row>
    <row r="12" spans="1:8" ht="15" outlineLevel="1">
      <c r="A12" s="40">
        <v>1103</v>
      </c>
      <c r="B12" s="41" t="s">
        <v>60</v>
      </c>
      <c r="C12" s="42"/>
      <c r="D12" s="42"/>
      <c r="E12" s="42"/>
      <c r="F12" s="43"/>
      <c r="G12" s="44"/>
      <c r="H12" s="45">
        <f>F12+G12</f>
        <v>0</v>
      </c>
    </row>
    <row r="13" spans="1:8" ht="15" outlineLevel="1">
      <c r="A13" s="40">
        <v>1104</v>
      </c>
      <c r="B13" s="41" t="s">
        <v>34</v>
      </c>
      <c r="C13" s="42"/>
      <c r="D13" s="42"/>
      <c r="E13" s="42"/>
      <c r="F13" s="43"/>
      <c r="G13" s="44"/>
      <c r="H13" s="45">
        <f t="shared" si="1"/>
        <v>0</v>
      </c>
    </row>
    <row r="14" spans="1:8" ht="15" outlineLevel="1">
      <c r="A14" s="40">
        <v>1105</v>
      </c>
      <c r="B14" s="33" t="s">
        <v>13</v>
      </c>
      <c r="C14" s="62"/>
      <c r="D14" s="62"/>
      <c r="E14" s="62"/>
      <c r="F14" s="63"/>
      <c r="G14" s="64"/>
      <c r="H14" s="65">
        <f t="shared" si="1"/>
        <v>0</v>
      </c>
    </row>
    <row r="15" spans="1:8" ht="15" outlineLevel="1">
      <c r="A15" s="51">
        <v>1106</v>
      </c>
      <c r="B15" s="33" t="s">
        <v>13</v>
      </c>
      <c r="C15" s="62"/>
      <c r="D15" s="62"/>
      <c r="E15" s="62"/>
      <c r="F15" s="63"/>
      <c r="G15" s="64"/>
      <c r="H15" s="65">
        <f t="shared" si="1"/>
        <v>0</v>
      </c>
    </row>
    <row r="16" spans="1:8" ht="15.75" customHeight="1">
      <c r="A16" s="107" t="s">
        <v>107</v>
      </c>
      <c r="B16" s="108"/>
      <c r="C16" s="70">
        <f aca="true" t="shared" si="2" ref="C16:H16">C5+C9</f>
        <v>0</v>
      </c>
      <c r="D16" s="70">
        <f t="shared" si="2"/>
        <v>0</v>
      </c>
      <c r="E16" s="70">
        <f t="shared" si="2"/>
        <v>0</v>
      </c>
      <c r="F16" s="35">
        <f t="shared" si="2"/>
        <v>0</v>
      </c>
      <c r="G16" s="35">
        <f t="shared" si="2"/>
        <v>0</v>
      </c>
      <c r="H16" s="38">
        <f t="shared" si="2"/>
        <v>0</v>
      </c>
    </row>
    <row r="17" spans="1:8" ht="15">
      <c r="A17" s="46">
        <v>2000</v>
      </c>
      <c r="B17" s="47" t="s">
        <v>31</v>
      </c>
      <c r="C17" s="54">
        <f aca="true" t="shared" si="3" ref="C17:H17">SUM(C18:C28)</f>
        <v>0</v>
      </c>
      <c r="D17" s="54">
        <f t="shared" si="3"/>
        <v>0</v>
      </c>
      <c r="E17" s="54">
        <f t="shared" si="3"/>
        <v>0</v>
      </c>
      <c r="F17" s="49">
        <f t="shared" si="3"/>
        <v>0</v>
      </c>
      <c r="G17" s="49">
        <f t="shared" si="3"/>
        <v>0</v>
      </c>
      <c r="H17" s="57">
        <f t="shared" si="3"/>
        <v>0</v>
      </c>
    </row>
    <row r="18" spans="1:8" ht="15" outlineLevel="1">
      <c r="A18" s="40">
        <v>2001</v>
      </c>
      <c r="B18" s="41" t="s">
        <v>36</v>
      </c>
      <c r="C18" s="42"/>
      <c r="D18" s="42"/>
      <c r="E18" s="42"/>
      <c r="F18" s="43"/>
      <c r="G18" s="44"/>
      <c r="H18" s="45">
        <f t="shared" si="1"/>
        <v>0</v>
      </c>
    </row>
    <row r="19" spans="1:8" ht="15" outlineLevel="1">
      <c r="A19" s="40">
        <v>2002</v>
      </c>
      <c r="B19" s="41" t="s">
        <v>37</v>
      </c>
      <c r="C19" s="42"/>
      <c r="D19" s="42"/>
      <c r="E19" s="42"/>
      <c r="F19" s="43"/>
      <c r="G19" s="44"/>
      <c r="H19" s="45">
        <f t="shared" si="1"/>
        <v>0</v>
      </c>
    </row>
    <row r="20" spans="1:8" ht="15" outlineLevel="1">
      <c r="A20" s="40">
        <v>2003</v>
      </c>
      <c r="B20" s="41" t="s">
        <v>38</v>
      </c>
      <c r="C20" s="42"/>
      <c r="D20" s="42"/>
      <c r="E20" s="42"/>
      <c r="F20" s="43"/>
      <c r="G20" s="44"/>
      <c r="H20" s="45">
        <f t="shared" si="1"/>
        <v>0</v>
      </c>
    </row>
    <row r="21" spans="1:8" ht="15" outlineLevel="1">
      <c r="A21" s="40">
        <v>2004</v>
      </c>
      <c r="B21" s="41" t="s">
        <v>39</v>
      </c>
      <c r="C21" s="66"/>
      <c r="D21" s="66"/>
      <c r="E21" s="67"/>
      <c r="F21" s="43"/>
      <c r="G21" s="44"/>
      <c r="H21" s="45">
        <f t="shared" si="1"/>
        <v>0</v>
      </c>
    </row>
    <row r="22" spans="1:8" ht="15" outlineLevel="1">
      <c r="A22" s="40">
        <v>2005</v>
      </c>
      <c r="B22" s="41" t="s">
        <v>40</v>
      </c>
      <c r="C22" s="66"/>
      <c r="D22" s="66"/>
      <c r="E22" s="67"/>
      <c r="F22" s="43"/>
      <c r="G22" s="44"/>
      <c r="H22" s="45">
        <f t="shared" si="1"/>
        <v>0</v>
      </c>
    </row>
    <row r="23" spans="1:8" ht="15" outlineLevel="1">
      <c r="A23" s="40">
        <v>2006</v>
      </c>
      <c r="B23" s="41" t="s">
        <v>78</v>
      </c>
      <c r="C23" s="66"/>
      <c r="D23" s="66"/>
      <c r="E23" s="67"/>
      <c r="F23" s="43"/>
      <c r="G23" s="44"/>
      <c r="H23" s="45">
        <f t="shared" si="1"/>
        <v>0</v>
      </c>
    </row>
    <row r="24" spans="1:8" ht="15" outlineLevel="1">
      <c r="A24" s="40">
        <v>2007</v>
      </c>
      <c r="B24" s="41" t="s">
        <v>41</v>
      </c>
      <c r="C24" s="66"/>
      <c r="D24" s="66"/>
      <c r="E24" s="67"/>
      <c r="F24" s="43"/>
      <c r="G24" s="44"/>
      <c r="H24" s="45">
        <f t="shared" si="1"/>
        <v>0</v>
      </c>
    </row>
    <row r="25" spans="1:8" ht="15" outlineLevel="1">
      <c r="A25" s="40">
        <v>2008</v>
      </c>
      <c r="B25" s="41" t="s">
        <v>42</v>
      </c>
      <c r="C25" s="66"/>
      <c r="D25" s="66"/>
      <c r="E25" s="67"/>
      <c r="F25" s="43"/>
      <c r="G25" s="44"/>
      <c r="H25" s="45">
        <f t="shared" si="1"/>
        <v>0</v>
      </c>
    </row>
    <row r="26" spans="1:8" ht="15" outlineLevel="1">
      <c r="A26" s="40">
        <v>2009</v>
      </c>
      <c r="B26" s="41" t="s">
        <v>43</v>
      </c>
      <c r="C26" s="66"/>
      <c r="D26" s="66"/>
      <c r="E26" s="67"/>
      <c r="F26" s="43"/>
      <c r="G26" s="44"/>
      <c r="H26" s="45">
        <f t="shared" si="1"/>
        <v>0</v>
      </c>
    </row>
    <row r="27" spans="1:8" ht="15" outlineLevel="1">
      <c r="A27" s="40">
        <v>2010</v>
      </c>
      <c r="B27" s="41" t="s">
        <v>44</v>
      </c>
      <c r="C27" s="66"/>
      <c r="D27" s="66"/>
      <c r="E27" s="67"/>
      <c r="F27" s="43"/>
      <c r="G27" s="44"/>
      <c r="H27" s="45">
        <f t="shared" si="1"/>
        <v>0</v>
      </c>
    </row>
    <row r="28" spans="1:8" ht="15" outlineLevel="1">
      <c r="A28" s="51">
        <v>2011</v>
      </c>
      <c r="B28" s="33" t="s">
        <v>13</v>
      </c>
      <c r="C28" s="62"/>
      <c r="D28" s="62"/>
      <c r="E28" s="62"/>
      <c r="F28" s="63"/>
      <c r="G28" s="64"/>
      <c r="H28" s="65">
        <f t="shared" si="1"/>
        <v>0</v>
      </c>
    </row>
    <row r="29" spans="1:8" ht="15">
      <c r="A29" s="52">
        <v>2100</v>
      </c>
      <c r="B29" s="53" t="s">
        <v>45</v>
      </c>
      <c r="C29" s="54">
        <f aca="true" t="shared" si="4" ref="C29:H29">SUM(C30:C35)</f>
        <v>0</v>
      </c>
      <c r="D29" s="54">
        <f t="shared" si="4"/>
        <v>0</v>
      </c>
      <c r="E29" s="54">
        <f t="shared" si="4"/>
        <v>0</v>
      </c>
      <c r="F29" s="55">
        <f t="shared" si="4"/>
        <v>0</v>
      </c>
      <c r="G29" s="55">
        <f t="shared" si="4"/>
        <v>0</v>
      </c>
      <c r="H29" s="56">
        <f t="shared" si="4"/>
        <v>0</v>
      </c>
    </row>
    <row r="30" spans="1:8" ht="15" outlineLevel="1">
      <c r="A30" s="40">
        <v>2101</v>
      </c>
      <c r="B30" s="68" t="s">
        <v>46</v>
      </c>
      <c r="C30" s="69"/>
      <c r="D30" s="69"/>
      <c r="E30" s="42"/>
      <c r="F30" s="43"/>
      <c r="G30" s="44"/>
      <c r="H30" s="45">
        <f aca="true" t="shared" si="5" ref="H30:H35">F30+G30</f>
        <v>0</v>
      </c>
    </row>
    <row r="31" spans="1:8" ht="15" outlineLevel="1">
      <c r="A31" s="40">
        <v>2102</v>
      </c>
      <c r="B31" s="41" t="s">
        <v>75</v>
      </c>
      <c r="C31" s="42"/>
      <c r="D31" s="42"/>
      <c r="E31" s="42"/>
      <c r="F31" s="43"/>
      <c r="G31" s="44"/>
      <c r="H31" s="45">
        <f t="shared" si="5"/>
        <v>0</v>
      </c>
    </row>
    <row r="32" spans="1:8" ht="15" outlineLevel="1">
      <c r="A32" s="40">
        <v>2103</v>
      </c>
      <c r="B32" s="41" t="s">
        <v>47</v>
      </c>
      <c r="C32" s="42"/>
      <c r="D32" s="42"/>
      <c r="E32" s="42"/>
      <c r="F32" s="43"/>
      <c r="G32" s="44"/>
      <c r="H32" s="45">
        <f t="shared" si="5"/>
        <v>0</v>
      </c>
    </row>
    <row r="33" spans="1:8" ht="15" outlineLevel="1">
      <c r="A33" s="40">
        <v>2104</v>
      </c>
      <c r="B33" s="41" t="s">
        <v>25</v>
      </c>
      <c r="C33" s="42"/>
      <c r="D33" s="42"/>
      <c r="E33" s="42"/>
      <c r="F33" s="43"/>
      <c r="G33" s="44"/>
      <c r="H33" s="45">
        <f t="shared" si="5"/>
        <v>0</v>
      </c>
    </row>
    <row r="34" spans="1:8" ht="15" outlineLevel="1">
      <c r="A34" s="40">
        <v>2105</v>
      </c>
      <c r="B34" s="71" t="s">
        <v>24</v>
      </c>
      <c r="C34" s="42"/>
      <c r="D34" s="42"/>
      <c r="E34" s="42"/>
      <c r="F34" s="43"/>
      <c r="G34" s="44"/>
      <c r="H34" s="45">
        <f t="shared" si="5"/>
        <v>0</v>
      </c>
    </row>
    <row r="35" spans="1:8" ht="15" outlineLevel="1">
      <c r="A35" s="51">
        <v>2106</v>
      </c>
      <c r="B35" s="33" t="s">
        <v>13</v>
      </c>
      <c r="C35" s="62"/>
      <c r="D35" s="62"/>
      <c r="E35" s="62"/>
      <c r="F35" s="63"/>
      <c r="G35" s="64"/>
      <c r="H35" s="65">
        <f t="shared" si="5"/>
        <v>0</v>
      </c>
    </row>
    <row r="36" spans="1:8" ht="15">
      <c r="A36" s="52">
        <v>2200</v>
      </c>
      <c r="B36" s="53" t="s">
        <v>48</v>
      </c>
      <c r="C36" s="54">
        <f aca="true" t="shared" si="6" ref="C36:H36">SUM(C37:C46)</f>
        <v>0</v>
      </c>
      <c r="D36" s="54">
        <f t="shared" si="6"/>
        <v>0</v>
      </c>
      <c r="E36" s="54">
        <f t="shared" si="6"/>
        <v>0</v>
      </c>
      <c r="F36" s="55">
        <f t="shared" si="6"/>
        <v>0</v>
      </c>
      <c r="G36" s="55">
        <f t="shared" si="6"/>
        <v>0</v>
      </c>
      <c r="H36" s="56">
        <f t="shared" si="6"/>
        <v>0</v>
      </c>
    </row>
    <row r="37" spans="1:8" ht="15" customHeight="1" outlineLevel="1">
      <c r="A37" s="40">
        <v>2201</v>
      </c>
      <c r="B37" s="41" t="s">
        <v>76</v>
      </c>
      <c r="C37" s="42"/>
      <c r="D37" s="42"/>
      <c r="E37" s="42"/>
      <c r="F37" s="43"/>
      <c r="G37" s="44"/>
      <c r="H37" s="45">
        <f>F37+G37</f>
        <v>0</v>
      </c>
    </row>
    <row r="38" spans="1:8" ht="15" customHeight="1" outlineLevel="1">
      <c r="A38" s="40">
        <v>2202</v>
      </c>
      <c r="B38" s="41" t="s">
        <v>49</v>
      </c>
      <c r="C38" s="42"/>
      <c r="D38" s="42"/>
      <c r="E38" s="42"/>
      <c r="F38" s="43"/>
      <c r="G38" s="44"/>
      <c r="H38" s="45">
        <f aca="true" t="shared" si="7" ref="H38:H46">F38+G38</f>
        <v>0</v>
      </c>
    </row>
    <row r="39" spans="1:8" ht="15" customHeight="1" outlineLevel="1">
      <c r="A39" s="40">
        <v>2203</v>
      </c>
      <c r="B39" s="41" t="s">
        <v>50</v>
      </c>
      <c r="C39" s="42"/>
      <c r="D39" s="42"/>
      <c r="E39" s="42"/>
      <c r="F39" s="43"/>
      <c r="G39" s="44"/>
      <c r="H39" s="45">
        <f t="shared" si="7"/>
        <v>0</v>
      </c>
    </row>
    <row r="40" spans="1:8" ht="15" customHeight="1" outlineLevel="1">
      <c r="A40" s="40">
        <v>2204</v>
      </c>
      <c r="B40" s="41" t="s">
        <v>77</v>
      </c>
      <c r="C40" s="42"/>
      <c r="D40" s="42"/>
      <c r="E40" s="42"/>
      <c r="F40" s="43"/>
      <c r="G40" s="44"/>
      <c r="H40" s="45">
        <f t="shared" si="7"/>
        <v>0</v>
      </c>
    </row>
    <row r="41" spans="1:8" ht="15" customHeight="1" outlineLevel="1">
      <c r="A41" s="40">
        <v>2205</v>
      </c>
      <c r="B41" s="41" t="s">
        <v>52</v>
      </c>
      <c r="C41" s="42"/>
      <c r="D41" s="42"/>
      <c r="E41" s="42"/>
      <c r="F41" s="43"/>
      <c r="G41" s="44"/>
      <c r="H41" s="45">
        <f t="shared" si="7"/>
        <v>0</v>
      </c>
    </row>
    <row r="42" spans="1:8" ht="15" outlineLevel="1">
      <c r="A42" s="40">
        <v>2208</v>
      </c>
      <c r="B42" s="41" t="s">
        <v>22</v>
      </c>
      <c r="C42" s="66"/>
      <c r="D42" s="66"/>
      <c r="E42" s="67"/>
      <c r="F42" s="43"/>
      <c r="G42" s="44"/>
      <c r="H42" s="45">
        <f>F42+G42</f>
        <v>0</v>
      </c>
    </row>
    <row r="43" spans="1:8" ht="15" outlineLevel="1">
      <c r="A43" s="40">
        <v>2206</v>
      </c>
      <c r="B43" s="41" t="s">
        <v>51</v>
      </c>
      <c r="C43" s="42"/>
      <c r="D43" s="42"/>
      <c r="E43" s="42"/>
      <c r="F43" s="43"/>
      <c r="G43" s="44"/>
      <c r="H43" s="45">
        <f t="shared" si="7"/>
        <v>0</v>
      </c>
    </row>
    <row r="44" spans="1:8" ht="16.5" customHeight="1" outlineLevel="1">
      <c r="A44" s="40">
        <v>2207</v>
      </c>
      <c r="B44" s="41" t="s">
        <v>26</v>
      </c>
      <c r="C44" s="42"/>
      <c r="D44" s="42"/>
      <c r="E44" s="42"/>
      <c r="F44" s="43"/>
      <c r="G44" s="44"/>
      <c r="H44" s="45">
        <f t="shared" si="7"/>
        <v>0</v>
      </c>
    </row>
    <row r="45" spans="1:8" ht="15" outlineLevel="1">
      <c r="A45" s="51">
        <v>2209</v>
      </c>
      <c r="B45" s="33" t="s">
        <v>13</v>
      </c>
      <c r="C45" s="62"/>
      <c r="D45" s="62"/>
      <c r="E45" s="62"/>
      <c r="F45" s="63"/>
      <c r="G45" s="64"/>
      <c r="H45" s="65">
        <f t="shared" si="7"/>
        <v>0</v>
      </c>
    </row>
    <row r="46" spans="1:8" ht="15" outlineLevel="1">
      <c r="A46" s="51">
        <v>2210</v>
      </c>
      <c r="B46" s="33" t="s">
        <v>13</v>
      </c>
      <c r="C46" s="62"/>
      <c r="D46" s="62"/>
      <c r="E46" s="62"/>
      <c r="F46" s="63"/>
      <c r="G46" s="64"/>
      <c r="H46" s="65">
        <f t="shared" si="7"/>
        <v>0</v>
      </c>
    </row>
    <row r="47" spans="1:8" ht="15">
      <c r="A47" s="52">
        <v>2300</v>
      </c>
      <c r="B47" s="53" t="s">
        <v>53</v>
      </c>
      <c r="C47" s="54">
        <f aca="true" t="shared" si="8" ref="C47:H47">SUM(C48:C52)</f>
        <v>0</v>
      </c>
      <c r="D47" s="54">
        <f t="shared" si="8"/>
        <v>0</v>
      </c>
      <c r="E47" s="54">
        <f t="shared" si="8"/>
        <v>0</v>
      </c>
      <c r="F47" s="55">
        <f t="shared" si="8"/>
        <v>0</v>
      </c>
      <c r="G47" s="55">
        <f t="shared" si="8"/>
        <v>0</v>
      </c>
      <c r="H47" s="56">
        <f t="shared" si="8"/>
        <v>0</v>
      </c>
    </row>
    <row r="48" spans="1:8" ht="15" outlineLevel="1">
      <c r="A48" s="27">
        <v>2301</v>
      </c>
      <c r="B48" s="28" t="s">
        <v>54</v>
      </c>
      <c r="C48" s="29"/>
      <c r="D48" s="29"/>
      <c r="E48" s="29"/>
      <c r="F48" s="30"/>
      <c r="G48" s="31"/>
      <c r="H48" s="32">
        <f>F48+G48</f>
        <v>0</v>
      </c>
    </row>
    <row r="49" spans="1:8" ht="15" outlineLevel="1">
      <c r="A49" s="27">
        <v>2302</v>
      </c>
      <c r="B49" s="28" t="s">
        <v>55</v>
      </c>
      <c r="C49" s="29"/>
      <c r="D49" s="29"/>
      <c r="E49" s="29"/>
      <c r="F49" s="30"/>
      <c r="G49" s="31"/>
      <c r="H49" s="32">
        <f>F49+G49</f>
        <v>0</v>
      </c>
    </row>
    <row r="50" spans="1:8" ht="15" outlineLevel="1">
      <c r="A50" s="27">
        <v>2303</v>
      </c>
      <c r="B50" s="28" t="s">
        <v>56</v>
      </c>
      <c r="C50" s="29"/>
      <c r="D50" s="29"/>
      <c r="E50" s="29"/>
      <c r="F50" s="30"/>
      <c r="G50" s="31"/>
      <c r="H50" s="32">
        <f>F50+G50</f>
        <v>0</v>
      </c>
    </row>
    <row r="51" spans="1:8" ht="15" outlineLevel="1">
      <c r="A51" s="51">
        <v>2304</v>
      </c>
      <c r="B51" s="33" t="s">
        <v>13</v>
      </c>
      <c r="C51" s="62"/>
      <c r="D51" s="62"/>
      <c r="E51" s="62"/>
      <c r="F51" s="63"/>
      <c r="G51" s="64"/>
      <c r="H51" s="65">
        <f>F51+G51</f>
        <v>0</v>
      </c>
    </row>
    <row r="52" spans="1:8" ht="15" outlineLevel="1">
      <c r="A52" s="51">
        <v>2305</v>
      </c>
      <c r="B52" s="33" t="s">
        <v>13</v>
      </c>
      <c r="C52" s="62"/>
      <c r="D52" s="62"/>
      <c r="E52" s="62"/>
      <c r="F52" s="63"/>
      <c r="G52" s="64"/>
      <c r="H52" s="65">
        <f>F52+G52</f>
        <v>0</v>
      </c>
    </row>
    <row r="53" spans="1:9" ht="15.75" customHeight="1">
      <c r="A53" s="107" t="s">
        <v>108</v>
      </c>
      <c r="B53" s="108"/>
      <c r="C53" s="70">
        <f aca="true" t="shared" si="9" ref="C53:I53">C17+C29+C36+C47</f>
        <v>0</v>
      </c>
      <c r="D53" s="70">
        <f t="shared" si="9"/>
        <v>0</v>
      </c>
      <c r="E53" s="70">
        <f t="shared" si="9"/>
        <v>0</v>
      </c>
      <c r="F53" s="35">
        <f t="shared" si="9"/>
        <v>0</v>
      </c>
      <c r="G53" s="35">
        <f t="shared" si="9"/>
        <v>0</v>
      </c>
      <c r="H53" s="38">
        <f t="shared" si="9"/>
        <v>0</v>
      </c>
      <c r="I53" s="26">
        <f t="shared" si="9"/>
        <v>0</v>
      </c>
    </row>
    <row r="54" spans="1:8" ht="15">
      <c r="A54" s="46">
        <v>3000</v>
      </c>
      <c r="B54" s="47" t="s">
        <v>59</v>
      </c>
      <c r="C54" s="48">
        <f>SUM(C55:C60)</f>
        <v>0</v>
      </c>
      <c r="D54" s="48">
        <f>SUM(D55:D60)</f>
        <v>0</v>
      </c>
      <c r="E54" s="48">
        <f>SUM(E55:E60)</f>
        <v>0</v>
      </c>
      <c r="F54" s="49">
        <f>SUM(F55:F61)</f>
        <v>0</v>
      </c>
      <c r="G54" s="49">
        <f>SUM(G55:G61)</f>
        <v>0</v>
      </c>
      <c r="H54" s="49">
        <f>SUM(H55:H61)</f>
        <v>0</v>
      </c>
    </row>
    <row r="55" spans="1:8" ht="15" outlineLevel="1">
      <c r="A55" s="40">
        <v>3001</v>
      </c>
      <c r="B55" s="41" t="s">
        <v>57</v>
      </c>
      <c r="C55" s="42"/>
      <c r="D55" s="42"/>
      <c r="E55" s="42"/>
      <c r="F55" s="43"/>
      <c r="G55" s="44"/>
      <c r="H55" s="45">
        <f aca="true" t="shared" si="10" ref="H55:H61">F55+G55</f>
        <v>0</v>
      </c>
    </row>
    <row r="56" spans="1:8" ht="15" outlineLevel="1">
      <c r="A56" s="40">
        <v>3002</v>
      </c>
      <c r="B56" s="41" t="s">
        <v>35</v>
      </c>
      <c r="C56" s="42"/>
      <c r="D56" s="42"/>
      <c r="E56" s="42"/>
      <c r="F56" s="43"/>
      <c r="G56" s="44"/>
      <c r="H56" s="45">
        <f t="shared" si="10"/>
        <v>0</v>
      </c>
    </row>
    <row r="57" spans="1:8" ht="15" outlineLevel="1">
      <c r="A57" s="40">
        <v>3003</v>
      </c>
      <c r="B57" s="41" t="s">
        <v>58</v>
      </c>
      <c r="C57" s="42"/>
      <c r="D57" s="42"/>
      <c r="E57" s="42"/>
      <c r="F57" s="43"/>
      <c r="G57" s="44"/>
      <c r="H57" s="45">
        <f t="shared" si="10"/>
        <v>0</v>
      </c>
    </row>
    <row r="58" spans="1:11" ht="15" outlineLevel="1">
      <c r="A58" s="40">
        <v>3004</v>
      </c>
      <c r="B58" s="41" t="s">
        <v>61</v>
      </c>
      <c r="C58" s="66"/>
      <c r="D58" s="66"/>
      <c r="E58" s="66"/>
      <c r="F58" s="43"/>
      <c r="G58" s="44"/>
      <c r="H58" s="45">
        <f t="shared" si="10"/>
        <v>0</v>
      </c>
      <c r="K58" s="4"/>
    </row>
    <row r="59" spans="1:11" ht="15" outlineLevel="1">
      <c r="A59" s="40">
        <v>3005</v>
      </c>
      <c r="B59" s="41" t="s">
        <v>62</v>
      </c>
      <c r="C59" s="66"/>
      <c r="D59" s="66"/>
      <c r="E59" s="66"/>
      <c r="F59" s="43"/>
      <c r="G59" s="44"/>
      <c r="H59" s="45">
        <f t="shared" si="10"/>
        <v>0</v>
      </c>
      <c r="K59" s="4"/>
    </row>
    <row r="60" spans="1:8" ht="15" outlineLevel="1">
      <c r="A60" s="40">
        <v>3006</v>
      </c>
      <c r="B60" s="33" t="s">
        <v>13</v>
      </c>
      <c r="C60" s="62"/>
      <c r="D60" s="62"/>
      <c r="E60" s="62"/>
      <c r="F60" s="63"/>
      <c r="G60" s="64"/>
      <c r="H60" s="65">
        <f t="shared" si="10"/>
        <v>0</v>
      </c>
    </row>
    <row r="61" spans="1:11" ht="15" outlineLevel="1">
      <c r="A61" s="40">
        <v>3007</v>
      </c>
      <c r="B61" s="33" t="s">
        <v>13</v>
      </c>
      <c r="C61" s="62"/>
      <c r="D61" s="62"/>
      <c r="E61" s="62"/>
      <c r="F61" s="63"/>
      <c r="G61" s="64"/>
      <c r="H61" s="65">
        <f t="shared" si="10"/>
        <v>0</v>
      </c>
      <c r="K61" s="4"/>
    </row>
    <row r="62" spans="1:8" ht="15">
      <c r="A62" s="52">
        <v>3100</v>
      </c>
      <c r="B62" s="53" t="s">
        <v>64</v>
      </c>
      <c r="C62" s="54">
        <f aca="true" t="shared" si="11" ref="C62:H62">SUM(C63:C69)</f>
        <v>0</v>
      </c>
      <c r="D62" s="54">
        <f t="shared" si="11"/>
        <v>0</v>
      </c>
      <c r="E62" s="54">
        <f t="shared" si="11"/>
        <v>0</v>
      </c>
      <c r="F62" s="55">
        <f t="shared" si="11"/>
        <v>0</v>
      </c>
      <c r="G62" s="55">
        <f t="shared" si="11"/>
        <v>0</v>
      </c>
      <c r="H62" s="56">
        <f t="shared" si="11"/>
        <v>0</v>
      </c>
    </row>
    <row r="63" spans="1:8" ht="15" outlineLevel="1">
      <c r="A63" s="27">
        <v>3201</v>
      </c>
      <c r="B63" s="28" t="s">
        <v>65</v>
      </c>
      <c r="C63" s="29"/>
      <c r="D63" s="29"/>
      <c r="E63" s="29"/>
      <c r="F63" s="30"/>
      <c r="G63" s="31"/>
      <c r="H63" s="32">
        <f aca="true" t="shared" si="12" ref="H63:H69">F63+G63</f>
        <v>0</v>
      </c>
    </row>
    <row r="64" spans="1:8" ht="15" outlineLevel="1">
      <c r="A64" s="27">
        <v>3202</v>
      </c>
      <c r="B64" s="28" t="s">
        <v>79</v>
      </c>
      <c r="C64" s="29"/>
      <c r="D64" s="29"/>
      <c r="E64" s="29"/>
      <c r="F64" s="30"/>
      <c r="G64" s="31"/>
      <c r="H64" s="32">
        <f t="shared" si="12"/>
        <v>0</v>
      </c>
    </row>
    <row r="65" spans="1:8" ht="15" outlineLevel="1">
      <c r="A65" s="27">
        <v>3203</v>
      </c>
      <c r="B65" s="28" t="s">
        <v>66</v>
      </c>
      <c r="C65" s="29"/>
      <c r="D65" s="29"/>
      <c r="E65" s="29"/>
      <c r="F65" s="30"/>
      <c r="G65" s="31"/>
      <c r="H65" s="32">
        <f t="shared" si="12"/>
        <v>0</v>
      </c>
    </row>
    <row r="66" spans="1:8" ht="15" outlineLevel="1">
      <c r="A66" s="27">
        <v>3204</v>
      </c>
      <c r="B66" s="28" t="s">
        <v>23</v>
      </c>
      <c r="C66" s="29"/>
      <c r="D66" s="29"/>
      <c r="E66" s="29"/>
      <c r="F66" s="30"/>
      <c r="G66" s="31"/>
      <c r="H66" s="32">
        <f t="shared" si="12"/>
        <v>0</v>
      </c>
    </row>
    <row r="67" spans="1:8" ht="15" outlineLevel="1">
      <c r="A67" s="27">
        <v>3205</v>
      </c>
      <c r="B67" s="28" t="s">
        <v>63</v>
      </c>
      <c r="C67" s="29"/>
      <c r="D67" s="29"/>
      <c r="E67" s="29"/>
      <c r="F67" s="30"/>
      <c r="G67" s="31"/>
      <c r="H67" s="32">
        <f t="shared" si="12"/>
        <v>0</v>
      </c>
    </row>
    <row r="68" spans="1:8" ht="15" outlineLevel="1">
      <c r="A68" s="51">
        <v>3206</v>
      </c>
      <c r="B68" s="33" t="s">
        <v>13</v>
      </c>
      <c r="C68" s="62"/>
      <c r="D68" s="62"/>
      <c r="E68" s="62"/>
      <c r="F68" s="63"/>
      <c r="G68" s="64"/>
      <c r="H68" s="65">
        <f t="shared" si="12"/>
        <v>0</v>
      </c>
    </row>
    <row r="69" spans="1:8" ht="15" outlineLevel="1">
      <c r="A69" s="51">
        <v>3207</v>
      </c>
      <c r="B69" s="33" t="s">
        <v>13</v>
      </c>
      <c r="C69" s="62"/>
      <c r="D69" s="62"/>
      <c r="E69" s="62"/>
      <c r="F69" s="63"/>
      <c r="G69" s="64"/>
      <c r="H69" s="65">
        <f t="shared" si="12"/>
        <v>0</v>
      </c>
    </row>
    <row r="70" spans="1:8" ht="15.75" customHeight="1" thickBot="1">
      <c r="A70" s="109" t="s">
        <v>109</v>
      </c>
      <c r="B70" s="110"/>
      <c r="C70" s="70" t="e">
        <f>C54+#REF!+C62</f>
        <v>#REF!</v>
      </c>
      <c r="D70" s="70" t="e">
        <f>D54+#REF!+D62</f>
        <v>#REF!</v>
      </c>
      <c r="E70" s="70" t="e">
        <f>E54+#REF!+E62</f>
        <v>#REF!</v>
      </c>
      <c r="F70" s="35">
        <f>F54+F62</f>
        <v>0</v>
      </c>
      <c r="G70" s="35">
        <f>G54+G62</f>
        <v>0</v>
      </c>
      <c r="H70" s="38">
        <f>H54+H62</f>
        <v>0</v>
      </c>
    </row>
    <row r="71" spans="1:9" ht="15">
      <c r="A71" s="46">
        <v>4000</v>
      </c>
      <c r="B71" s="47" t="s">
        <v>67</v>
      </c>
      <c r="C71" s="48">
        <f aca="true" t="shared" si="13" ref="C71:I71">SUM(C72:C79)</f>
        <v>0</v>
      </c>
      <c r="D71" s="48">
        <f t="shared" si="13"/>
        <v>0</v>
      </c>
      <c r="E71" s="48">
        <f t="shared" si="13"/>
        <v>0</v>
      </c>
      <c r="F71" s="49">
        <f>SUM(F72:F79)</f>
        <v>0</v>
      </c>
      <c r="G71" s="49">
        <f t="shared" si="13"/>
        <v>0</v>
      </c>
      <c r="H71" s="57">
        <f t="shared" si="13"/>
        <v>0</v>
      </c>
      <c r="I71" s="13">
        <f t="shared" si="13"/>
        <v>0</v>
      </c>
    </row>
    <row r="72" spans="1:8" ht="15" customHeight="1" outlineLevel="1">
      <c r="A72" s="27">
        <v>4001</v>
      </c>
      <c r="B72" s="28" t="s">
        <v>68</v>
      </c>
      <c r="C72" s="29"/>
      <c r="D72" s="29"/>
      <c r="E72" s="29"/>
      <c r="F72" s="30"/>
      <c r="G72" s="31"/>
      <c r="H72" s="32">
        <f aca="true" t="shared" si="14" ref="H72:H79">F72+G72</f>
        <v>0</v>
      </c>
    </row>
    <row r="73" spans="1:8" ht="15" customHeight="1" outlineLevel="1">
      <c r="A73" s="27">
        <v>4002</v>
      </c>
      <c r="B73" s="28" t="s">
        <v>14</v>
      </c>
      <c r="C73" s="29"/>
      <c r="D73" s="29"/>
      <c r="E73" s="29"/>
      <c r="F73" s="30"/>
      <c r="G73" s="31"/>
      <c r="H73" s="32">
        <f t="shared" si="14"/>
        <v>0</v>
      </c>
    </row>
    <row r="74" spans="1:8" ht="15" customHeight="1" outlineLevel="1">
      <c r="A74" s="27">
        <v>4003</v>
      </c>
      <c r="B74" s="28" t="s">
        <v>70</v>
      </c>
      <c r="C74" s="29"/>
      <c r="D74" s="29"/>
      <c r="E74" s="29"/>
      <c r="F74" s="30"/>
      <c r="G74" s="31"/>
      <c r="H74" s="32">
        <f t="shared" si="14"/>
        <v>0</v>
      </c>
    </row>
    <row r="75" spans="1:8" ht="15" customHeight="1" outlineLevel="1">
      <c r="A75" s="27">
        <v>4004</v>
      </c>
      <c r="B75" s="28" t="s">
        <v>69</v>
      </c>
      <c r="C75" s="29"/>
      <c r="D75" s="29"/>
      <c r="E75" s="29"/>
      <c r="F75" s="30"/>
      <c r="G75" s="31"/>
      <c r="H75" s="32">
        <f t="shared" si="14"/>
        <v>0</v>
      </c>
    </row>
    <row r="76" spans="1:8" ht="15" customHeight="1" outlineLevel="1">
      <c r="A76" s="27">
        <v>4005</v>
      </c>
      <c r="B76" s="28" t="s">
        <v>71</v>
      </c>
      <c r="C76" s="29"/>
      <c r="D76" s="29"/>
      <c r="E76" s="29"/>
      <c r="F76" s="30"/>
      <c r="G76" s="31"/>
      <c r="H76" s="32">
        <f t="shared" si="14"/>
        <v>0</v>
      </c>
    </row>
    <row r="77" spans="1:8" ht="15" outlineLevel="1">
      <c r="A77" s="27">
        <v>4006</v>
      </c>
      <c r="B77" s="34" t="s">
        <v>72</v>
      </c>
      <c r="C77" s="29"/>
      <c r="D77" s="29"/>
      <c r="E77" s="29"/>
      <c r="F77" s="30"/>
      <c r="G77" s="31"/>
      <c r="H77" s="32">
        <f t="shared" si="14"/>
        <v>0</v>
      </c>
    </row>
    <row r="78" spans="1:8" ht="15" outlineLevel="1">
      <c r="A78" s="51">
        <v>4007</v>
      </c>
      <c r="B78" s="33" t="s">
        <v>13</v>
      </c>
      <c r="C78" s="62"/>
      <c r="D78" s="62"/>
      <c r="E78" s="62"/>
      <c r="F78" s="63"/>
      <c r="G78" s="64"/>
      <c r="H78" s="65">
        <f t="shared" si="14"/>
        <v>0</v>
      </c>
    </row>
    <row r="79" spans="1:8" ht="15" outlineLevel="1">
      <c r="A79" s="51">
        <v>4008</v>
      </c>
      <c r="B79" s="33" t="s">
        <v>13</v>
      </c>
      <c r="C79" s="62"/>
      <c r="D79" s="62"/>
      <c r="E79" s="62"/>
      <c r="F79" s="63"/>
      <c r="G79" s="64"/>
      <c r="H79" s="65">
        <f t="shared" si="14"/>
        <v>0</v>
      </c>
    </row>
    <row r="80" spans="1:8" ht="15.75" customHeight="1">
      <c r="A80" s="107" t="s">
        <v>110</v>
      </c>
      <c r="B80" s="108"/>
      <c r="C80" s="70">
        <f aca="true" t="shared" si="15" ref="C80:H80">C71</f>
        <v>0</v>
      </c>
      <c r="D80" s="70">
        <f t="shared" si="15"/>
        <v>0</v>
      </c>
      <c r="E80" s="70">
        <f t="shared" si="15"/>
        <v>0</v>
      </c>
      <c r="F80" s="35">
        <f t="shared" si="15"/>
        <v>0</v>
      </c>
      <c r="G80" s="35">
        <f t="shared" si="15"/>
        <v>0</v>
      </c>
      <c r="H80" s="38">
        <f t="shared" si="15"/>
        <v>0</v>
      </c>
    </row>
    <row r="81" spans="1:9" ht="15.75">
      <c r="A81" s="111" t="s">
        <v>74</v>
      </c>
      <c r="B81" s="112"/>
      <c r="C81" s="36" t="e">
        <f aca="true" t="shared" si="16" ref="C81:H81">C16+C53+C70+C80</f>
        <v>#REF!</v>
      </c>
      <c r="D81" s="36" t="e">
        <f t="shared" si="16"/>
        <v>#REF!</v>
      </c>
      <c r="E81" s="36" t="e">
        <f t="shared" si="16"/>
        <v>#REF!</v>
      </c>
      <c r="F81" s="37">
        <f t="shared" si="16"/>
        <v>0</v>
      </c>
      <c r="G81" s="37">
        <f t="shared" si="16"/>
        <v>0</v>
      </c>
      <c r="H81" s="39">
        <f t="shared" si="16"/>
        <v>0</v>
      </c>
      <c r="I81" s="2">
        <v>0.07</v>
      </c>
    </row>
    <row r="82" spans="1:8" ht="0.75" customHeight="1">
      <c r="A82" s="46"/>
      <c r="B82" s="47"/>
      <c r="C82" s="48"/>
      <c r="D82" s="48"/>
      <c r="E82" s="48"/>
      <c r="F82" s="49"/>
      <c r="G82" s="49"/>
      <c r="H82" s="57"/>
    </row>
    <row r="83" spans="1:8" ht="15">
      <c r="A83" s="52">
        <v>5200</v>
      </c>
      <c r="B83" s="53" t="s">
        <v>80</v>
      </c>
      <c r="C83" s="58" t="e">
        <f aca="true" t="shared" si="17" ref="C83:H83">C81*0.1</f>
        <v>#REF!</v>
      </c>
      <c r="D83" s="58" t="e">
        <f t="shared" si="17"/>
        <v>#REF!</v>
      </c>
      <c r="E83" s="58" t="e">
        <f t="shared" si="17"/>
        <v>#REF!</v>
      </c>
      <c r="F83" s="55">
        <f t="shared" si="17"/>
        <v>0</v>
      </c>
      <c r="G83" s="55">
        <f t="shared" si="17"/>
        <v>0</v>
      </c>
      <c r="H83" s="56">
        <f t="shared" si="17"/>
        <v>0</v>
      </c>
    </row>
    <row r="84" spans="1:8" ht="15">
      <c r="A84" s="52">
        <v>5300</v>
      </c>
      <c r="B84" s="53" t="s">
        <v>81</v>
      </c>
      <c r="C84" s="58" t="e">
        <f aca="true" t="shared" si="18" ref="C84:H84">C81*0.002</f>
        <v>#REF!</v>
      </c>
      <c r="D84" s="58" t="e">
        <f t="shared" si="18"/>
        <v>#REF!</v>
      </c>
      <c r="E84" s="58" t="e">
        <f t="shared" si="18"/>
        <v>#REF!</v>
      </c>
      <c r="F84" s="55">
        <f t="shared" si="18"/>
        <v>0</v>
      </c>
      <c r="G84" s="55">
        <f t="shared" si="18"/>
        <v>0</v>
      </c>
      <c r="H84" s="56">
        <f t="shared" si="18"/>
        <v>0</v>
      </c>
    </row>
    <row r="85" spans="1:9" ht="16.5" customHeight="1">
      <c r="A85" s="107" t="s">
        <v>111</v>
      </c>
      <c r="B85" s="108"/>
      <c r="C85" s="70" t="e">
        <f aca="true" t="shared" si="19" ref="C85:I85">C82+C83+C84</f>
        <v>#REF!</v>
      </c>
      <c r="D85" s="70" t="e">
        <f t="shared" si="19"/>
        <v>#REF!</v>
      </c>
      <c r="E85" s="70" t="e">
        <f t="shared" si="19"/>
        <v>#REF!</v>
      </c>
      <c r="F85" s="35">
        <f t="shared" si="19"/>
        <v>0</v>
      </c>
      <c r="G85" s="35">
        <f t="shared" si="19"/>
        <v>0</v>
      </c>
      <c r="H85" s="38">
        <f t="shared" si="19"/>
        <v>0</v>
      </c>
      <c r="I85" s="26">
        <f t="shared" si="19"/>
        <v>0</v>
      </c>
    </row>
    <row r="86" spans="1:8" ht="15.75" customHeight="1" thickBot="1">
      <c r="A86" s="113" t="s">
        <v>73</v>
      </c>
      <c r="B86" s="114"/>
      <c r="C86" s="59" t="e">
        <f aca="true" t="shared" si="20" ref="C86:H86">C81+C85</f>
        <v>#REF!</v>
      </c>
      <c r="D86" s="59" t="e">
        <f t="shared" si="20"/>
        <v>#REF!</v>
      </c>
      <c r="E86" s="59" t="e">
        <f t="shared" si="20"/>
        <v>#REF!</v>
      </c>
      <c r="F86" s="60">
        <f t="shared" si="20"/>
        <v>0</v>
      </c>
      <c r="G86" s="60">
        <f t="shared" si="20"/>
        <v>0</v>
      </c>
      <c r="H86" s="61">
        <f t="shared" si="20"/>
        <v>0</v>
      </c>
    </row>
    <row r="87" spans="1:8" ht="15">
      <c r="A87" s="6"/>
      <c r="B87" s="6"/>
      <c r="C87" s="6"/>
      <c r="D87" s="6"/>
      <c r="E87" s="5"/>
      <c r="F87" s="5"/>
      <c r="G87" s="5"/>
      <c r="H87" s="6"/>
    </row>
    <row r="88" spans="1:8" ht="15">
      <c r="A88" s="6"/>
      <c r="B88" s="10"/>
      <c r="C88" s="10"/>
      <c r="D88" s="10"/>
      <c r="E88" s="10"/>
      <c r="F88" s="11"/>
      <c r="G88" s="11"/>
      <c r="H88" s="6"/>
    </row>
    <row r="89" spans="1:8" ht="15">
      <c r="A89" s="6"/>
      <c r="B89" s="10"/>
      <c r="C89" s="10"/>
      <c r="D89" s="10"/>
      <c r="E89" s="10"/>
      <c r="F89" s="11"/>
      <c r="G89" s="11"/>
      <c r="H89" s="6"/>
    </row>
    <row r="90" spans="1:8" ht="15">
      <c r="A90" s="6"/>
      <c r="B90" s="9" t="s">
        <v>18</v>
      </c>
      <c r="C90" s="9"/>
      <c r="D90" s="9"/>
      <c r="E90" s="106"/>
      <c r="F90" s="106"/>
      <c r="G90" s="106"/>
      <c r="H90" s="24">
        <f ca="1">NOW()</f>
        <v>43644.70674988426</v>
      </c>
    </row>
    <row r="91" spans="1:8" ht="15">
      <c r="A91" s="6"/>
      <c r="B91" s="8"/>
      <c r="C91" s="8"/>
      <c r="D91" s="8"/>
      <c r="E91" s="105" t="s">
        <v>19</v>
      </c>
      <c r="F91" s="105"/>
      <c r="G91" s="105"/>
      <c r="H91" s="25" t="s">
        <v>21</v>
      </c>
    </row>
    <row r="93" spans="3:5" ht="15">
      <c r="C93" s="1"/>
      <c r="D93" s="1"/>
      <c r="E93" s="1"/>
    </row>
    <row r="94" spans="2:5" ht="15">
      <c r="B94" s="1"/>
      <c r="C94" s="1"/>
      <c r="D94" s="1"/>
      <c r="E94" s="1"/>
    </row>
    <row r="95" spans="2:5" ht="15">
      <c r="B95" s="1"/>
      <c r="C95" s="1"/>
      <c r="D95" s="1"/>
      <c r="E95" s="1"/>
    </row>
    <row r="98" spans="2:5" ht="15">
      <c r="B98" s="1"/>
      <c r="C98" s="1"/>
      <c r="D98" s="1"/>
      <c r="E98" s="1"/>
    </row>
    <row r="99" spans="2:5" ht="15">
      <c r="B99" s="1"/>
      <c r="C99" s="1"/>
      <c r="D99" s="1"/>
      <c r="E99" s="1"/>
    </row>
    <row r="104" spans="2:5" ht="15">
      <c r="B104" s="1"/>
      <c r="C104" s="1"/>
      <c r="D104" s="1"/>
      <c r="E104" s="1"/>
    </row>
    <row r="105" spans="2:5" ht="15">
      <c r="B105" s="1" t="s">
        <v>1</v>
      </c>
      <c r="C105" s="1"/>
      <c r="D105" s="1"/>
      <c r="E105" s="1"/>
    </row>
    <row r="106" spans="2:5" ht="15">
      <c r="B106" s="1" t="s">
        <v>2</v>
      </c>
      <c r="C106" s="1"/>
      <c r="D106" s="1"/>
      <c r="E106" s="1"/>
    </row>
    <row r="107" spans="2:5" ht="15">
      <c r="B107" s="1"/>
      <c r="C107" s="1"/>
      <c r="D107" s="1"/>
      <c r="E107" s="1"/>
    </row>
    <row r="108" spans="2:5" ht="15">
      <c r="B108" s="1"/>
      <c r="C108" s="1"/>
      <c r="D108" s="1"/>
      <c r="E108" s="1"/>
    </row>
    <row r="109" spans="2:5" ht="15">
      <c r="B109" s="1" t="s">
        <v>3</v>
      </c>
      <c r="C109" s="1"/>
      <c r="D109" s="1"/>
      <c r="E109" s="1"/>
    </row>
    <row r="110" spans="2:5" ht="15">
      <c r="B110" s="1" t="s">
        <v>0</v>
      </c>
      <c r="C110" s="1"/>
      <c r="D110" s="1"/>
      <c r="E110" s="1"/>
    </row>
    <row r="112" spans="2:5" ht="15">
      <c r="B112" s="1"/>
      <c r="C112" s="1"/>
      <c r="D112" s="1"/>
      <c r="E112" s="1"/>
    </row>
    <row r="113" spans="2:5" ht="15">
      <c r="B113" s="1" t="s">
        <v>4</v>
      </c>
      <c r="C113" s="1"/>
      <c r="D113" s="1"/>
      <c r="E113" s="1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E91:G91"/>
    <mergeCell ref="E90:G90"/>
    <mergeCell ref="A16:B16"/>
    <mergeCell ref="A53:B53"/>
    <mergeCell ref="A70:B70"/>
    <mergeCell ref="A80:B80"/>
    <mergeCell ref="A85:B85"/>
    <mergeCell ref="A81:B81"/>
    <mergeCell ref="A86:B86"/>
  </mergeCells>
  <conditionalFormatting sqref="F8 F30:F34 F10:F13 F55:F59 F42:F44">
    <cfRule type="notContainsBlanks" priority="121" dxfId="0" stopIfTrue="1">
      <formula>LEN(TRIM(F8))&gt;0</formula>
    </cfRule>
  </conditionalFormatting>
  <conditionalFormatting sqref="F18:F27">
    <cfRule type="notContainsBlanks" priority="120" dxfId="0" stopIfTrue="1">
      <formula>LEN(TRIM(F18))&gt;0</formula>
    </cfRule>
  </conditionalFormatting>
  <conditionalFormatting sqref="F37:F41">
    <cfRule type="notContainsBlanks" priority="118" dxfId="0" stopIfTrue="1">
      <formula>LEN(TRIM(F37))&gt;0</formula>
    </cfRule>
  </conditionalFormatting>
  <conditionalFormatting sqref="F48:F50">
    <cfRule type="notContainsBlanks" priority="117" dxfId="0" stopIfTrue="1">
      <formula>LEN(TRIM(F48))&gt;0</formula>
    </cfRule>
  </conditionalFormatting>
  <conditionalFormatting sqref="F63:F67">
    <cfRule type="notContainsBlanks" priority="114" dxfId="0" stopIfTrue="1">
      <formula>LEN(TRIM(F63))&gt;0</formula>
    </cfRule>
  </conditionalFormatting>
  <conditionalFormatting sqref="F72:F77">
    <cfRule type="notContainsBlanks" priority="113" dxfId="0" stopIfTrue="1">
      <formula>LEN(TRIM(F72))&gt;0</formula>
    </cfRule>
  </conditionalFormatting>
  <conditionalFormatting sqref="G8 G33:G34 G55:G59">
    <cfRule type="notContainsBlanks" priority="110" dxfId="2" stopIfTrue="1">
      <formula>LEN(TRIM(G8))&gt;0</formula>
    </cfRule>
  </conditionalFormatting>
  <conditionalFormatting sqref="G10:G12">
    <cfRule type="notContainsBlanks" priority="108" dxfId="2" stopIfTrue="1">
      <formula>LEN(TRIM(G10))&gt;0</formula>
    </cfRule>
  </conditionalFormatting>
  <conditionalFormatting sqref="G13 G18:G27">
    <cfRule type="notContainsBlanks" priority="107" dxfId="2" stopIfTrue="1">
      <formula>LEN(TRIM(G13))&gt;0</formula>
    </cfRule>
  </conditionalFormatting>
  <conditionalFormatting sqref="G30:G32">
    <cfRule type="notContainsBlanks" priority="105" dxfId="2" stopIfTrue="1">
      <formula>LEN(TRIM(G30))&gt;0</formula>
    </cfRule>
  </conditionalFormatting>
  <conditionalFormatting sqref="G37:G41 G43:G44">
    <cfRule type="notContainsBlanks" priority="100" dxfId="2" stopIfTrue="1">
      <formula>LEN(TRIM(G37))&gt;0</formula>
    </cfRule>
  </conditionalFormatting>
  <conditionalFormatting sqref="G42">
    <cfRule type="notContainsBlanks" priority="99" dxfId="2" stopIfTrue="1">
      <formula>LEN(TRIM(G42))&gt;0</formula>
    </cfRule>
  </conditionalFormatting>
  <conditionalFormatting sqref="G48:G50">
    <cfRule type="notContainsBlanks" priority="98" dxfId="2" stopIfTrue="1">
      <formula>LEN(TRIM(G48))&gt;0</formula>
    </cfRule>
  </conditionalFormatting>
  <conditionalFormatting sqref="G63:G67">
    <cfRule type="notContainsBlanks" priority="95" dxfId="2" stopIfTrue="1">
      <formula>LEN(TRIM(G63))&gt;0</formula>
    </cfRule>
  </conditionalFormatting>
  <conditionalFormatting sqref="G72:G77">
    <cfRule type="notContainsBlanks" priority="94" dxfId="2" stopIfTrue="1">
      <formula>LEN(TRIM(G72))&gt;0</formula>
    </cfRule>
  </conditionalFormatting>
  <conditionalFormatting sqref="H8 H31:H34 H56 H11:H13 H42:H44">
    <cfRule type="expression" priority="78" dxfId="1" stopIfTrue="1">
      <formula>H8&gt;0</formula>
    </cfRule>
  </conditionalFormatting>
  <conditionalFormatting sqref="H10">
    <cfRule type="expression" priority="76" dxfId="1" stopIfTrue="1">
      <formula>H10&gt;0</formula>
    </cfRule>
  </conditionalFormatting>
  <conditionalFormatting sqref="H30">
    <cfRule type="expression" priority="75" dxfId="1" stopIfTrue="1">
      <formula>H30&gt;0</formula>
    </cfRule>
  </conditionalFormatting>
  <conditionalFormatting sqref="H37">
    <cfRule type="expression" priority="74" dxfId="1" stopIfTrue="1">
      <formula>H37&gt;0</formula>
    </cfRule>
  </conditionalFormatting>
  <conditionalFormatting sqref="H48">
    <cfRule type="expression" priority="73" dxfId="1" stopIfTrue="1">
      <formula>H48&gt;0</formula>
    </cfRule>
  </conditionalFormatting>
  <conditionalFormatting sqref="H55">
    <cfRule type="expression" priority="72" dxfId="1" stopIfTrue="1">
      <formula>H55&gt;0</formula>
    </cfRule>
  </conditionalFormatting>
  <conditionalFormatting sqref="H63">
    <cfRule type="expression" priority="70" dxfId="1" stopIfTrue="1">
      <formula>H63&gt;0</formula>
    </cfRule>
  </conditionalFormatting>
  <conditionalFormatting sqref="H72:H76">
    <cfRule type="expression" priority="69" dxfId="1" stopIfTrue="1">
      <formula>H72&gt;0</formula>
    </cfRule>
  </conditionalFormatting>
  <conditionalFormatting sqref="H57:H59">
    <cfRule type="expression" priority="56" dxfId="1" stopIfTrue="1">
      <formula>H57&gt;0</formula>
    </cfRule>
  </conditionalFormatting>
  <conditionalFormatting sqref="H77">
    <cfRule type="expression" priority="58" dxfId="1" stopIfTrue="1">
      <formula>H77&gt;0</formula>
    </cfRule>
  </conditionalFormatting>
  <conditionalFormatting sqref="H64:H67">
    <cfRule type="expression" priority="57" dxfId="1" stopIfTrue="1">
      <formula>H64&gt;0</formula>
    </cfRule>
  </conditionalFormatting>
  <conditionalFormatting sqref="H49:H50">
    <cfRule type="expression" priority="54" dxfId="1" stopIfTrue="1">
      <formula>H49&gt;0</formula>
    </cfRule>
  </conditionalFormatting>
  <conditionalFormatting sqref="H39:H41">
    <cfRule type="expression" priority="53" dxfId="1" stopIfTrue="1">
      <formula>H39&gt;0</formula>
    </cfRule>
  </conditionalFormatting>
  <conditionalFormatting sqref="H38">
    <cfRule type="expression" priority="52" dxfId="1" stopIfTrue="1">
      <formula>H38&gt;0</formula>
    </cfRule>
  </conditionalFormatting>
  <conditionalFormatting sqref="H18:H27">
    <cfRule type="expression" priority="50" dxfId="1" stopIfTrue="1">
      <formula>H18&gt;0</formula>
    </cfRule>
  </conditionalFormatting>
  <conditionalFormatting sqref="I53">
    <cfRule type="notContainsBlanks" priority="49" dxfId="0" stopIfTrue="1">
      <formula>LEN(TRIM(I53))&gt;0</formula>
    </cfRule>
  </conditionalFormatting>
  <conditionalFormatting sqref="F6:F7">
    <cfRule type="notContainsBlanks" priority="46" dxfId="0" stopIfTrue="1">
      <formula>LEN(TRIM(F6))&gt;0</formula>
    </cfRule>
  </conditionalFormatting>
  <conditionalFormatting sqref="G6:G7">
    <cfRule type="notContainsBlanks" priority="45" dxfId="2" stopIfTrue="1">
      <formula>LEN(TRIM(G6))&gt;0</formula>
    </cfRule>
  </conditionalFormatting>
  <conditionalFormatting sqref="H6">
    <cfRule type="expression" priority="44" dxfId="1" stopIfTrue="1">
      <formula>H6&gt;0</formula>
    </cfRule>
  </conditionalFormatting>
  <conditionalFormatting sqref="H7">
    <cfRule type="expression" priority="43" dxfId="1" stopIfTrue="1">
      <formula>H7&gt;0</formula>
    </cfRule>
  </conditionalFormatting>
  <conditionalFormatting sqref="H79">
    <cfRule type="expression" priority="4" dxfId="1" stopIfTrue="1">
      <formula>H79&gt;0</formula>
    </cfRule>
  </conditionalFormatting>
  <conditionalFormatting sqref="F15">
    <cfRule type="notContainsBlanks" priority="42" dxfId="0" stopIfTrue="1">
      <formula>LEN(TRIM(F15))&gt;0</formula>
    </cfRule>
  </conditionalFormatting>
  <conditionalFormatting sqref="G15">
    <cfRule type="notContainsBlanks" priority="41" dxfId="2" stopIfTrue="1">
      <formula>LEN(TRIM(G15))&gt;0</formula>
    </cfRule>
  </conditionalFormatting>
  <conditionalFormatting sqref="H15">
    <cfRule type="expression" priority="40" dxfId="1" stopIfTrue="1">
      <formula>H15&gt;0</formula>
    </cfRule>
  </conditionalFormatting>
  <conditionalFormatting sqref="F28">
    <cfRule type="notContainsBlanks" priority="39" dxfId="0" stopIfTrue="1">
      <formula>LEN(TRIM(F28))&gt;0</formula>
    </cfRule>
  </conditionalFormatting>
  <conditionalFormatting sqref="G28">
    <cfRule type="notContainsBlanks" priority="38" dxfId="2" stopIfTrue="1">
      <formula>LEN(TRIM(G28))&gt;0</formula>
    </cfRule>
  </conditionalFormatting>
  <conditionalFormatting sqref="H28">
    <cfRule type="expression" priority="37" dxfId="1" stopIfTrue="1">
      <formula>H28&gt;0</formula>
    </cfRule>
  </conditionalFormatting>
  <conditionalFormatting sqref="F35">
    <cfRule type="notContainsBlanks" priority="36" dxfId="0" stopIfTrue="1">
      <formula>LEN(TRIM(F35))&gt;0</formula>
    </cfRule>
  </conditionalFormatting>
  <conditionalFormatting sqref="G35">
    <cfRule type="notContainsBlanks" priority="35" dxfId="2" stopIfTrue="1">
      <formula>LEN(TRIM(G35))&gt;0</formula>
    </cfRule>
  </conditionalFormatting>
  <conditionalFormatting sqref="H35">
    <cfRule type="expression" priority="34" dxfId="1" stopIfTrue="1">
      <formula>H35&gt;0</formula>
    </cfRule>
  </conditionalFormatting>
  <conditionalFormatting sqref="F46">
    <cfRule type="notContainsBlanks" priority="33" dxfId="0" stopIfTrue="1">
      <formula>LEN(TRIM(F46))&gt;0</formula>
    </cfRule>
  </conditionalFormatting>
  <conditionalFormatting sqref="G46">
    <cfRule type="notContainsBlanks" priority="32" dxfId="2" stopIfTrue="1">
      <formula>LEN(TRIM(G46))&gt;0</formula>
    </cfRule>
  </conditionalFormatting>
  <conditionalFormatting sqref="H46">
    <cfRule type="expression" priority="31" dxfId="1" stopIfTrue="1">
      <formula>H46&gt;0</formula>
    </cfRule>
  </conditionalFormatting>
  <conditionalFormatting sqref="F45">
    <cfRule type="notContainsBlanks" priority="30" dxfId="0" stopIfTrue="1">
      <formula>LEN(TRIM(F45))&gt;0</formula>
    </cfRule>
  </conditionalFormatting>
  <conditionalFormatting sqref="G45">
    <cfRule type="notContainsBlanks" priority="29" dxfId="2" stopIfTrue="1">
      <formula>LEN(TRIM(G45))&gt;0</formula>
    </cfRule>
  </conditionalFormatting>
  <conditionalFormatting sqref="H45">
    <cfRule type="expression" priority="28" dxfId="1" stopIfTrue="1">
      <formula>H45&gt;0</formula>
    </cfRule>
  </conditionalFormatting>
  <conditionalFormatting sqref="F51">
    <cfRule type="notContainsBlanks" priority="27" dxfId="0" stopIfTrue="1">
      <formula>LEN(TRIM(F51))&gt;0</formula>
    </cfRule>
  </conditionalFormatting>
  <conditionalFormatting sqref="G51">
    <cfRule type="notContainsBlanks" priority="26" dxfId="2" stopIfTrue="1">
      <formula>LEN(TRIM(G51))&gt;0</formula>
    </cfRule>
  </conditionalFormatting>
  <conditionalFormatting sqref="H51">
    <cfRule type="expression" priority="25" dxfId="1" stopIfTrue="1">
      <formula>H51&gt;0</formula>
    </cfRule>
  </conditionalFormatting>
  <conditionalFormatting sqref="F52">
    <cfRule type="notContainsBlanks" priority="24" dxfId="0" stopIfTrue="1">
      <formula>LEN(TRIM(F52))&gt;0</formula>
    </cfRule>
  </conditionalFormatting>
  <conditionalFormatting sqref="G52">
    <cfRule type="notContainsBlanks" priority="23" dxfId="2" stopIfTrue="1">
      <formula>LEN(TRIM(G52))&gt;0</formula>
    </cfRule>
  </conditionalFormatting>
  <conditionalFormatting sqref="H52">
    <cfRule type="expression" priority="22" dxfId="1" stopIfTrue="1">
      <formula>H52&gt;0</formula>
    </cfRule>
  </conditionalFormatting>
  <conditionalFormatting sqref="F60">
    <cfRule type="notContainsBlanks" priority="21" dxfId="0" stopIfTrue="1">
      <formula>LEN(TRIM(F60))&gt;0</formula>
    </cfRule>
  </conditionalFormatting>
  <conditionalFormatting sqref="G60">
    <cfRule type="notContainsBlanks" priority="20" dxfId="2" stopIfTrue="1">
      <formula>LEN(TRIM(G60))&gt;0</formula>
    </cfRule>
  </conditionalFormatting>
  <conditionalFormatting sqref="H60">
    <cfRule type="expression" priority="19" dxfId="1" stopIfTrue="1">
      <formula>H60&gt;0</formula>
    </cfRule>
  </conditionalFormatting>
  <conditionalFormatting sqref="F61">
    <cfRule type="notContainsBlanks" priority="18" dxfId="0" stopIfTrue="1">
      <formula>LEN(TRIM(F61))&gt;0</formula>
    </cfRule>
  </conditionalFormatting>
  <conditionalFormatting sqref="G61">
    <cfRule type="notContainsBlanks" priority="17" dxfId="2" stopIfTrue="1">
      <formula>LEN(TRIM(G61))&gt;0</formula>
    </cfRule>
  </conditionalFormatting>
  <conditionalFormatting sqref="H61">
    <cfRule type="expression" priority="16" dxfId="1" stopIfTrue="1">
      <formula>H61&gt;0</formula>
    </cfRule>
  </conditionalFormatting>
  <conditionalFormatting sqref="F68">
    <cfRule type="notContainsBlanks" priority="15" dxfId="0" stopIfTrue="1">
      <formula>LEN(TRIM(F68))&gt;0</formula>
    </cfRule>
  </conditionalFormatting>
  <conditionalFormatting sqref="G68">
    <cfRule type="notContainsBlanks" priority="14" dxfId="2" stopIfTrue="1">
      <formula>LEN(TRIM(G68))&gt;0</formula>
    </cfRule>
  </conditionalFormatting>
  <conditionalFormatting sqref="H68">
    <cfRule type="expression" priority="13" dxfId="1" stopIfTrue="1">
      <formula>H68&gt;0</formula>
    </cfRule>
  </conditionalFormatting>
  <conditionalFormatting sqref="F69">
    <cfRule type="notContainsBlanks" priority="12" dxfId="0" stopIfTrue="1">
      <formula>LEN(TRIM(F69))&gt;0</formula>
    </cfRule>
  </conditionalFormatting>
  <conditionalFormatting sqref="G69">
    <cfRule type="notContainsBlanks" priority="11" dxfId="2" stopIfTrue="1">
      <formula>LEN(TRIM(G69))&gt;0</formula>
    </cfRule>
  </conditionalFormatting>
  <conditionalFormatting sqref="H69">
    <cfRule type="expression" priority="10" dxfId="1" stopIfTrue="1">
      <formula>H69&gt;0</formula>
    </cfRule>
  </conditionalFormatting>
  <conditionalFormatting sqref="F78">
    <cfRule type="notContainsBlanks" priority="9" dxfId="0" stopIfTrue="1">
      <formula>LEN(TRIM(F78))&gt;0</formula>
    </cfRule>
  </conditionalFormatting>
  <conditionalFormatting sqref="G78">
    <cfRule type="notContainsBlanks" priority="8" dxfId="2" stopIfTrue="1">
      <formula>LEN(TRIM(G78))&gt;0</formula>
    </cfRule>
  </conditionalFormatting>
  <conditionalFormatting sqref="H78">
    <cfRule type="expression" priority="7" dxfId="1" stopIfTrue="1">
      <formula>H78&gt;0</formula>
    </cfRule>
  </conditionalFormatting>
  <conditionalFormatting sqref="F79">
    <cfRule type="notContainsBlanks" priority="6" dxfId="0" stopIfTrue="1">
      <formula>LEN(TRIM(F79))&gt;0</formula>
    </cfRule>
  </conditionalFormatting>
  <conditionalFormatting sqref="G79">
    <cfRule type="notContainsBlanks" priority="5" dxfId="2" stopIfTrue="1">
      <formula>LEN(TRIM(G79))&gt;0</formula>
    </cfRule>
  </conditionalFormatting>
  <conditionalFormatting sqref="F14">
    <cfRule type="notContainsBlanks" priority="3" dxfId="0" stopIfTrue="1">
      <formula>LEN(TRIM(F14))&gt;0</formula>
    </cfRule>
  </conditionalFormatting>
  <conditionalFormatting sqref="G14">
    <cfRule type="notContainsBlanks" priority="2" dxfId="2" stopIfTrue="1">
      <formula>LEN(TRIM(G14))&gt;0</formula>
    </cfRule>
  </conditionalFormatting>
  <conditionalFormatting sqref="H14">
    <cfRule type="expression" priority="1" dxfId="1" stopIfTrue="1">
      <formula>H14&gt;0</formula>
    </cfRule>
  </conditionalFormatting>
  <dataValidations count="1">
    <dataValidation allowBlank="1" showInputMessage="1" showErrorMessage="1" prompt="დაუმატეთ სხვა ხარჯი თუ გაქვთ" sqref="B21:E28 C80:E80 B35:E35 A53 B51:E52 C70:E70 A70 B65:E69 C53:E53 A80 B78:E79 B58:E61 B42:E42 B45:E46"/>
  </dataValidations>
  <printOptions horizontalCentered="1"/>
  <pageMargins left="0.31496062992125984" right="0.31496062992125984" top="0.35433070866141736" bottom="0.35433070866141736" header="0.11811023622047245" footer="0.11811023622047245"/>
  <pageSetup horizontalDpi="600" verticalDpi="600" orientation="portrait" scale="95" r:id="rId1"/>
  <headerFooter>
    <oddFooter>&amp;Cგვ &amp;P - &amp;N-დან</oddFooter>
  </headerFooter>
  <ignoredErrors>
    <ignoredError sqref="H9 H29 H36 H47 H62 F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7109375" style="0" customWidth="1"/>
    <col min="2" max="2" width="41.57421875" style="0" customWidth="1"/>
    <col min="3" max="3" width="26.140625" style="0" customWidth="1"/>
    <col min="4" max="4" width="19.57421875" style="0" customWidth="1"/>
    <col min="5" max="5" width="12.421875" style="0" bestFit="1" customWidth="1"/>
    <col min="6" max="6" width="39.00390625" style="0" customWidth="1"/>
    <col min="7" max="7" width="9.140625" style="0" customWidth="1"/>
    <col min="8" max="11" width="9.140625" style="0" hidden="1" customWidth="1"/>
    <col min="12" max="14" width="9.140625" style="0" customWidth="1"/>
  </cols>
  <sheetData>
    <row r="1" spans="1:2" ht="15.75">
      <c r="A1" s="101" t="s">
        <v>82</v>
      </c>
      <c r="B1" s="100"/>
    </row>
    <row r="2" spans="1:4" ht="15">
      <c r="A2" s="115" t="s">
        <v>83</v>
      </c>
      <c r="B2" s="115"/>
      <c r="C2" s="72" t="s">
        <v>17</v>
      </c>
      <c r="D2" s="72" t="s">
        <v>84</v>
      </c>
    </row>
    <row r="3" spans="1:11" ht="15">
      <c r="A3" s="73"/>
      <c r="B3" s="74" t="s">
        <v>85</v>
      </c>
      <c r="C3" s="74" t="s">
        <v>86</v>
      </c>
      <c r="D3" s="74" t="s">
        <v>87</v>
      </c>
      <c r="E3" s="74" t="s">
        <v>88</v>
      </c>
      <c r="F3" s="75" t="s">
        <v>89</v>
      </c>
      <c r="K3" t="s">
        <v>90</v>
      </c>
    </row>
    <row r="4" spans="1:11" ht="15">
      <c r="A4" s="102">
        <v>1</v>
      </c>
      <c r="B4" s="76" t="s">
        <v>91</v>
      </c>
      <c r="C4" s="77" t="s">
        <v>92</v>
      </c>
      <c r="D4" s="78">
        <f>budget!F86</f>
        <v>0</v>
      </c>
      <c r="E4" s="79" t="e">
        <f>D4/$D$13</f>
        <v>#DIV/0!</v>
      </c>
      <c r="F4" s="80" t="s">
        <v>90</v>
      </c>
      <c r="H4" s="81" t="s">
        <v>92</v>
      </c>
      <c r="K4" s="82" t="s">
        <v>93</v>
      </c>
    </row>
    <row r="5" spans="1:11" ht="15">
      <c r="A5" s="103">
        <v>2</v>
      </c>
      <c r="B5" s="83"/>
      <c r="C5" s="84"/>
      <c r="D5" s="85"/>
      <c r="E5" s="86" t="e">
        <f aca="true" t="shared" si="0" ref="E5:E13">D5/$D$13</f>
        <v>#DIV/0!</v>
      </c>
      <c r="F5" s="87"/>
      <c r="H5" s="81" t="s">
        <v>94</v>
      </c>
      <c r="K5" s="81" t="s">
        <v>95</v>
      </c>
    </row>
    <row r="6" spans="1:11" ht="15">
      <c r="A6" s="102">
        <v>3</v>
      </c>
      <c r="B6" s="88"/>
      <c r="C6" s="77"/>
      <c r="D6" s="89"/>
      <c r="E6" s="79" t="e">
        <f t="shared" si="0"/>
        <v>#DIV/0!</v>
      </c>
      <c r="F6" s="80"/>
      <c r="H6" s="81" t="s">
        <v>96</v>
      </c>
      <c r="K6" s="81" t="s">
        <v>97</v>
      </c>
    </row>
    <row r="7" spans="1:11" ht="15">
      <c r="A7" s="103">
        <v>4</v>
      </c>
      <c r="B7" s="83"/>
      <c r="C7" s="84"/>
      <c r="D7" s="85"/>
      <c r="E7" s="86" t="e">
        <f t="shared" si="0"/>
        <v>#DIV/0!</v>
      </c>
      <c r="F7" s="87"/>
      <c r="H7" s="81" t="s">
        <v>98</v>
      </c>
      <c r="K7" s="81" t="s">
        <v>99</v>
      </c>
    </row>
    <row r="8" spans="1:11" ht="15">
      <c r="A8" s="102">
        <v>5</v>
      </c>
      <c r="B8" s="88"/>
      <c r="C8" s="77"/>
      <c r="D8" s="89"/>
      <c r="E8" s="79" t="e">
        <f t="shared" si="0"/>
        <v>#DIV/0!</v>
      </c>
      <c r="F8" s="80"/>
      <c r="H8" s="81" t="s">
        <v>100</v>
      </c>
      <c r="K8" s="81" t="s">
        <v>101</v>
      </c>
    </row>
    <row r="9" spans="1:11" ht="15">
      <c r="A9" s="103">
        <v>6</v>
      </c>
      <c r="B9" s="90"/>
      <c r="C9" s="91"/>
      <c r="D9" s="85"/>
      <c r="E9" s="86" t="e">
        <f t="shared" si="0"/>
        <v>#DIV/0!</v>
      </c>
      <c r="F9" s="87"/>
      <c r="H9" s="81" t="s">
        <v>13</v>
      </c>
      <c r="K9" s="81" t="s">
        <v>102</v>
      </c>
    </row>
    <row r="10" spans="1:11" ht="15">
      <c r="A10" s="102">
        <v>7</v>
      </c>
      <c r="B10" s="88"/>
      <c r="C10" s="77"/>
      <c r="D10" s="89"/>
      <c r="E10" s="79" t="e">
        <f t="shared" si="0"/>
        <v>#DIV/0!</v>
      </c>
      <c r="F10" s="80"/>
      <c r="K10" s="81" t="s">
        <v>103</v>
      </c>
    </row>
    <row r="11" spans="1:11" ht="15">
      <c r="A11" s="103">
        <v>8</v>
      </c>
      <c r="B11" s="83"/>
      <c r="C11" s="84"/>
      <c r="D11" s="85"/>
      <c r="E11" s="86" t="e">
        <f t="shared" si="0"/>
        <v>#DIV/0!</v>
      </c>
      <c r="F11" s="87"/>
      <c r="K11" s="81" t="s">
        <v>104</v>
      </c>
    </row>
    <row r="12" spans="1:11" ht="15">
      <c r="A12" s="104">
        <v>9</v>
      </c>
      <c r="B12" s="92"/>
      <c r="C12" s="93"/>
      <c r="D12" s="94"/>
      <c r="E12" s="95" t="e">
        <f t="shared" si="0"/>
        <v>#DIV/0!</v>
      </c>
      <c r="F12" s="96"/>
      <c r="K12" s="97" t="s">
        <v>105</v>
      </c>
    </row>
    <row r="13" spans="4:11" ht="15">
      <c r="D13" s="98">
        <f>SUM(D4:D12)</f>
        <v>0</v>
      </c>
      <c r="E13" s="99" t="e">
        <f t="shared" si="0"/>
        <v>#DIV/0!</v>
      </c>
      <c r="K13" s="97" t="s">
        <v>106</v>
      </c>
    </row>
    <row r="14" ht="15">
      <c r="K14" s="81" t="s">
        <v>13</v>
      </c>
    </row>
    <row r="16" spans="2:3" ht="15">
      <c r="B16" s="2"/>
      <c r="C16" s="2"/>
    </row>
  </sheetData>
  <sheetProtection/>
  <mergeCells count="1">
    <mergeCell ref="A2:B2"/>
  </mergeCells>
  <conditionalFormatting sqref="D4:D12">
    <cfRule type="notContainsBlanks" priority="1" dxfId="0" stopIfTrue="1">
      <formula>LEN(TRIM(D4))&gt;0</formula>
    </cfRule>
  </conditionalFormatting>
  <dataValidations count="5">
    <dataValidation allowBlank="1" showInputMessage="1" showErrorMessage="1" prompt="მიუთითეთ ფინანსური წყარო&#10;" sqref="B5:B12"/>
    <dataValidation type="list" allowBlank="1" showInputMessage="1" prompt="აირჩიეთ სიიდან, ან ჩაწერე თქვენი ვერსია" sqref="F4:F12">
      <formula1>$K$3:$K$15</formula1>
    </dataValidation>
    <dataValidation type="list" allowBlank="1" showInputMessage="1" prompt="აირჩიეთ სიიდან, ან ჩაწერე თქვენი ვერსია" sqref="C4:C12">
      <formula1>$H$4:$H$10</formula1>
    </dataValidation>
    <dataValidation type="list" allowBlank="1" showInputMessage="1" showErrorMessage="1" sqref="C13">
      <formula1>$H$4:$H$8</formula1>
    </dataValidation>
    <dataValidation operator="notEqual" allowBlank="1" showInputMessage="1" showErrorMessage="1" sqref="D5:D12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Film_Center</dc:creator>
  <cp:keywords/>
  <dc:description/>
  <cp:lastModifiedBy>Salome Danelia</cp:lastModifiedBy>
  <cp:lastPrinted>2012-01-23T14:02:11Z</cp:lastPrinted>
  <dcterms:created xsi:type="dcterms:W3CDTF">2008-07-29T10:47:30Z</dcterms:created>
  <dcterms:modified xsi:type="dcterms:W3CDTF">2019-06-28T12:59:53Z</dcterms:modified>
  <cp:category/>
  <cp:version/>
  <cp:contentType/>
  <cp:contentStatus/>
</cp:coreProperties>
</file>